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autoCompressPictures="0"/>
  <mc:AlternateContent xmlns:mc="http://schemas.openxmlformats.org/markup-compatibility/2006">
    <mc:Choice Requires="x15">
      <x15ac:absPath xmlns:x15ac="http://schemas.microsoft.com/office/spreadsheetml/2010/11/ac" url="U:\@@Chala PhD work\brGDGT paper Biogeoscience submission\"/>
    </mc:Choice>
  </mc:AlternateContent>
  <xr:revisionPtr revIDLastSave="0" documentId="13_ncr:1_{4E5BD893-3FD9-475B-BE31-79343E59179B}" xr6:coauthVersionLast="44" xr6:coauthVersionMax="44" xr10:uidLastSave="{00000000-0000-0000-0000-000000000000}"/>
  <bookViews>
    <workbookView xWindow="636" yWindow="336" windowWidth="19848" windowHeight="11136" xr2:uid="{00000000-000D-0000-FFFF-FFFF00000000}"/>
  </bookViews>
  <sheets>
    <sheet name="Info" sheetId="8" r:id="rId1"/>
    <sheet name="S.1 brGDGTs SPM" sheetId="2" r:id="rId2"/>
    <sheet name="S.2 brGDGTs sediment trap" sheetId="1" r:id="rId3"/>
    <sheet name="S.3 brGDGTs soil" sheetId="3" r:id="rId4"/>
    <sheet name="S.4 brGDGTs sediment" sheetId="4" r:id="rId5"/>
    <sheet name="S.5 16S rRNA L3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4" i="1" l="1"/>
  <c r="Z4" i="1"/>
  <c r="AA4" i="1"/>
  <c r="Y5" i="1"/>
  <c r="Z5" i="1"/>
  <c r="AA5" i="1"/>
  <c r="Y6" i="1"/>
  <c r="Z6" i="1"/>
  <c r="AA6" i="1"/>
  <c r="Y7" i="1"/>
  <c r="Z7" i="1"/>
  <c r="AA7" i="1"/>
  <c r="Y8" i="1"/>
  <c r="Z8" i="1"/>
  <c r="AA8" i="1"/>
  <c r="Y9" i="1"/>
  <c r="Z9" i="1"/>
  <c r="AA9" i="1"/>
  <c r="Y10" i="1"/>
  <c r="Z10" i="1"/>
  <c r="AA10" i="1"/>
  <c r="Y11" i="1"/>
  <c r="Z11" i="1"/>
  <c r="AA11" i="1"/>
  <c r="Y12" i="1"/>
  <c r="Z12" i="1"/>
  <c r="AA12" i="1"/>
  <c r="Y13" i="1"/>
  <c r="Z13" i="1"/>
  <c r="AA13" i="1"/>
  <c r="Y14" i="1"/>
  <c r="Z14" i="1"/>
  <c r="AA14" i="1"/>
  <c r="Y15" i="1"/>
  <c r="Z15" i="1"/>
  <c r="AA15" i="1"/>
  <c r="Y16" i="1"/>
  <c r="Z16" i="1"/>
  <c r="AA16" i="1"/>
  <c r="Y17" i="1"/>
  <c r="Z17" i="1"/>
  <c r="AA17" i="1"/>
  <c r="Y18" i="1"/>
  <c r="Z18" i="1"/>
  <c r="AA18" i="1"/>
  <c r="Y19" i="1"/>
  <c r="Z19" i="1"/>
  <c r="AA19" i="1"/>
  <c r="Y20" i="1"/>
  <c r="Z20" i="1"/>
  <c r="AA20" i="1"/>
  <c r="Y21" i="1"/>
  <c r="Z21" i="1"/>
  <c r="AA21" i="1"/>
  <c r="Y22" i="1"/>
  <c r="Z22" i="1"/>
  <c r="AA22" i="1"/>
  <c r="Y23" i="1"/>
  <c r="Z23" i="1"/>
  <c r="AA23" i="1"/>
  <c r="Y24" i="1"/>
  <c r="Z24" i="1"/>
  <c r="AA24" i="1"/>
  <c r="Y25" i="1"/>
  <c r="Z25" i="1"/>
  <c r="AA25" i="1"/>
  <c r="Y26" i="1"/>
  <c r="Z26" i="1"/>
  <c r="AA26" i="1"/>
  <c r="Y27" i="1"/>
  <c r="Z27" i="1"/>
  <c r="AA27" i="1"/>
  <c r="Y28" i="1"/>
  <c r="Z28" i="1"/>
  <c r="AA28" i="1"/>
  <c r="Y29" i="1"/>
  <c r="Z29" i="1"/>
  <c r="AA29" i="1"/>
  <c r="Y30" i="1"/>
  <c r="Z30" i="1"/>
  <c r="AA30" i="1"/>
  <c r="Y31" i="1"/>
  <c r="Z31" i="1"/>
  <c r="AA31" i="1"/>
  <c r="Y32" i="1"/>
  <c r="Z32" i="1"/>
  <c r="AA32" i="1"/>
  <c r="Y33" i="1"/>
  <c r="Z33" i="1"/>
  <c r="AA33" i="1"/>
  <c r="Y34" i="1"/>
  <c r="Z34" i="1"/>
  <c r="AA34" i="1"/>
  <c r="Y35" i="1"/>
  <c r="Z35" i="1"/>
  <c r="AA35" i="1"/>
  <c r="Y36" i="1"/>
  <c r="Z36" i="1"/>
  <c r="AA36" i="1"/>
  <c r="Y37" i="1"/>
  <c r="Z37" i="1"/>
  <c r="AA37" i="1"/>
  <c r="Y38" i="1"/>
  <c r="Z38" i="1"/>
  <c r="AA38" i="1"/>
  <c r="Y39" i="1"/>
  <c r="Z39" i="1"/>
  <c r="AA39" i="1"/>
  <c r="Y40" i="1"/>
  <c r="Z40" i="1"/>
  <c r="AA40" i="1"/>
  <c r="Y41" i="1"/>
  <c r="Z41" i="1"/>
  <c r="AA41" i="1"/>
  <c r="Y42" i="1"/>
  <c r="Z42" i="1"/>
  <c r="AA42" i="1"/>
  <c r="Y43" i="1"/>
  <c r="Z43" i="1"/>
  <c r="AA43" i="1"/>
  <c r="Y44" i="1"/>
  <c r="Z44" i="1"/>
  <c r="AA44" i="1"/>
  <c r="Y45" i="1"/>
  <c r="Z45" i="1"/>
  <c r="AA45" i="1"/>
  <c r="Y46" i="1"/>
  <c r="Z46" i="1"/>
  <c r="AA46" i="1"/>
  <c r="Y47" i="1"/>
  <c r="Z47" i="1"/>
  <c r="AA47" i="1"/>
  <c r="Y48" i="1"/>
  <c r="Z48" i="1"/>
  <c r="AA48" i="1"/>
  <c r="Y49" i="1"/>
  <c r="Z49" i="1"/>
  <c r="AA49" i="1"/>
  <c r="Y50" i="1"/>
  <c r="Z50" i="1"/>
  <c r="AA50" i="1"/>
  <c r="Y51" i="1"/>
  <c r="Z51" i="1"/>
  <c r="AA51" i="1"/>
  <c r="Y52" i="1"/>
  <c r="Z52" i="1"/>
  <c r="AA52" i="1"/>
  <c r="Y53" i="1"/>
  <c r="Z53" i="1"/>
  <c r="AA53" i="1"/>
  <c r="Y54" i="1"/>
  <c r="Z54" i="1"/>
  <c r="AA54" i="1"/>
  <c r="Y55" i="1"/>
  <c r="Z55" i="1"/>
  <c r="AA55" i="1"/>
  <c r="AA3" i="1"/>
  <c r="Z3" i="1"/>
  <c r="Y3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8" i="1"/>
  <c r="W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Laura Villanueva</author>
  </authors>
  <commentList>
    <comment ref="DQ2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Laura Villanueva:note that sequencing of the sample of June14_25 m failed and it is not included here</t>
        </r>
      </text>
    </comment>
  </commentList>
</comments>
</file>

<file path=xl/sharedStrings.xml><?xml version="1.0" encoding="utf-8"?>
<sst xmlns="http://schemas.openxmlformats.org/spreadsheetml/2006/main" count="783" uniqueCount="698">
  <si>
    <t>month</t>
  </si>
  <si>
    <t>Day of deployment</t>
  </si>
  <si>
    <t>Day of collection</t>
  </si>
  <si>
    <t>days collecting</t>
  </si>
  <si>
    <t>Ia</t>
  </si>
  <si>
    <t>Ib</t>
  </si>
  <si>
    <t>Ic</t>
  </si>
  <si>
    <t>IIa</t>
  </si>
  <si>
    <t>IIa'</t>
  </si>
  <si>
    <t>IIb'</t>
  </si>
  <si>
    <t>IIc'</t>
  </si>
  <si>
    <t>IIc</t>
  </si>
  <si>
    <t>IIb</t>
  </si>
  <si>
    <t>IIIa</t>
  </si>
  <si>
    <t>IIIa'</t>
  </si>
  <si>
    <t>IIIb</t>
  </si>
  <si>
    <t>IIIb'</t>
  </si>
  <si>
    <t>IIIc</t>
  </si>
  <si>
    <t>IIIc'</t>
  </si>
  <si>
    <t>Median day deployment</t>
  </si>
  <si>
    <t>Bulk flux (mg m-2 day-1)</t>
  </si>
  <si>
    <t>Month</t>
  </si>
  <si>
    <t>DO</t>
  </si>
  <si>
    <t>TEMP</t>
  </si>
  <si>
    <t>COND</t>
  </si>
  <si>
    <t>pH</t>
  </si>
  <si>
    <t>K-0</t>
  </si>
  <si>
    <t>NA</t>
  </si>
  <si>
    <t>O-0</t>
  </si>
  <si>
    <t>P-0</t>
  </si>
  <si>
    <t>D-0</t>
  </si>
  <si>
    <t>E-0</t>
  </si>
  <si>
    <t>F-0</t>
  </si>
  <si>
    <t>N-0</t>
  </si>
  <si>
    <t>Q-0</t>
  </si>
  <si>
    <t>M-0</t>
  </si>
  <si>
    <t>A-0</t>
  </si>
  <si>
    <t>B-0</t>
  </si>
  <si>
    <t>G-0</t>
  </si>
  <si>
    <t>H-0</t>
  </si>
  <si>
    <t>I-0</t>
  </si>
  <si>
    <t>J-0</t>
  </si>
  <si>
    <t>A-25</t>
  </si>
  <si>
    <t>B-25</t>
  </si>
  <si>
    <t>C-25</t>
  </si>
  <si>
    <t>D-25</t>
  </si>
  <si>
    <t>E-25</t>
  </si>
  <si>
    <t>F-25</t>
  </si>
  <si>
    <t>G-25</t>
  </si>
  <si>
    <t>H-25</t>
  </si>
  <si>
    <t>I-25</t>
  </si>
  <si>
    <t>J-25</t>
  </si>
  <si>
    <t>K-25</t>
  </si>
  <si>
    <t>L-25</t>
  </si>
  <si>
    <t>N-25</t>
  </si>
  <si>
    <t>O-25</t>
  </si>
  <si>
    <t>P-25</t>
  </si>
  <si>
    <t>Q-25</t>
  </si>
  <si>
    <t>C-0</t>
  </si>
  <si>
    <t>C-10</t>
  </si>
  <si>
    <t>C-20</t>
  </si>
  <si>
    <t>C-30</t>
  </si>
  <si>
    <t>C-35</t>
  </si>
  <si>
    <t>C-40</t>
  </si>
  <si>
    <t>C-45</t>
  </si>
  <si>
    <t>C-50</t>
  </si>
  <si>
    <t>C-60</t>
  </si>
  <si>
    <t>C-70</t>
  </si>
  <si>
    <t>C-90</t>
  </si>
  <si>
    <t>L-0</t>
  </si>
  <si>
    <t>L-10</t>
  </si>
  <si>
    <t>L-20</t>
  </si>
  <si>
    <t>L-30</t>
  </si>
  <si>
    <t>L-35</t>
  </si>
  <si>
    <t>L-40</t>
  </si>
  <si>
    <t>L-45</t>
  </si>
  <si>
    <t>L-50</t>
  </si>
  <si>
    <t>L-60</t>
  </si>
  <si>
    <t>L-70</t>
  </si>
  <si>
    <t>L-80</t>
  </si>
  <si>
    <t>A-10</t>
  </si>
  <si>
    <t>B-10</t>
  </si>
  <si>
    <t>D-10</t>
  </si>
  <si>
    <t>E-10</t>
  </si>
  <si>
    <t>F-10</t>
  </si>
  <si>
    <t>G-10</t>
  </si>
  <si>
    <t>H-10</t>
  </si>
  <si>
    <t>I-10</t>
  </si>
  <si>
    <t>J-10</t>
  </si>
  <si>
    <t>K-10</t>
  </si>
  <si>
    <t>M-10</t>
  </si>
  <si>
    <t>N-10</t>
  </si>
  <si>
    <t>O-10</t>
  </si>
  <si>
    <t>P-10</t>
  </si>
  <si>
    <t>Q-10</t>
  </si>
  <si>
    <t>A-50</t>
  </si>
  <si>
    <t>E-50</t>
  </si>
  <si>
    <t>F-50</t>
  </si>
  <si>
    <t>H-50</t>
  </si>
  <si>
    <t>I-50</t>
  </si>
  <si>
    <t>M-50</t>
  </si>
  <si>
    <t>B-50</t>
  </si>
  <si>
    <t>D-50</t>
  </si>
  <si>
    <t>G-50</t>
  </si>
  <si>
    <t>J-50</t>
  </si>
  <si>
    <t>K-50</t>
  </si>
  <si>
    <t>N-50</t>
  </si>
  <si>
    <t>O-50</t>
  </si>
  <si>
    <t>P-50</t>
  </si>
  <si>
    <t>Q-50</t>
  </si>
  <si>
    <t>A-80</t>
  </si>
  <si>
    <t>B-80</t>
  </si>
  <si>
    <t>D-80</t>
  </si>
  <si>
    <t>F-80</t>
  </si>
  <si>
    <t>M-80</t>
  </si>
  <si>
    <t>E-80</t>
  </si>
  <si>
    <t>L-90</t>
  </si>
  <si>
    <t>M-25</t>
  </si>
  <si>
    <t>G-80</t>
  </si>
  <si>
    <t>H-80</t>
  </si>
  <si>
    <t>I-80</t>
  </si>
  <si>
    <t>J-80</t>
  </si>
  <si>
    <t>K-80</t>
  </si>
  <si>
    <t>N-80</t>
  </si>
  <si>
    <t>O-80</t>
  </si>
  <si>
    <t>P-80</t>
  </si>
  <si>
    <t>Q-80</t>
  </si>
  <si>
    <t>LB85</t>
  </si>
  <si>
    <t>LB80</t>
  </si>
  <si>
    <t>LB74</t>
  </si>
  <si>
    <t>J1</t>
  </si>
  <si>
    <t>J3</t>
  </si>
  <si>
    <t>J9</t>
  </si>
  <si>
    <t>J11</t>
  </si>
  <si>
    <t>brGDGT concentration in SPM (ng L-1)</t>
  </si>
  <si>
    <t>Depth</t>
  </si>
  <si>
    <t>Sampling date</t>
  </si>
  <si>
    <t>Month represented in text</t>
  </si>
  <si>
    <t>fractional abundance brGDGTs in soils</t>
  </si>
  <si>
    <t>fractional abundance brGDGTs in sediments</t>
  </si>
  <si>
    <t>C-80</t>
  </si>
  <si>
    <t>Soil code</t>
  </si>
  <si>
    <t>CH10-06G</t>
  </si>
  <si>
    <t>CH10-09G</t>
  </si>
  <si>
    <t>CH10-10G</t>
  </si>
  <si>
    <t>Water depth (m)</t>
  </si>
  <si>
    <t>Core code</t>
  </si>
  <si>
    <t>UTM coordinates</t>
  </si>
  <si>
    <t>Depth interval (cm)</t>
  </si>
  <si>
    <t xml:space="preserve">2 - 5 </t>
  </si>
  <si>
    <t>Colour</t>
  </si>
  <si>
    <t>Origin</t>
  </si>
  <si>
    <t>Cluster</t>
  </si>
  <si>
    <t>%Corg</t>
  </si>
  <si>
    <t>Soil information and description from Buckles et al. (2014)</t>
  </si>
  <si>
    <t>grey</t>
  </si>
  <si>
    <t>0-3</t>
  </si>
  <si>
    <t>L</t>
  </si>
  <si>
    <t>0-6</t>
  </si>
  <si>
    <t>CL</t>
  </si>
  <si>
    <t>red</t>
  </si>
  <si>
    <t>0-10</t>
  </si>
  <si>
    <t>RH</t>
  </si>
  <si>
    <t>0-8</t>
  </si>
  <si>
    <t>H</t>
  </si>
  <si>
    <t>LR</t>
  </si>
  <si>
    <t>C</t>
  </si>
  <si>
    <t>Easting</t>
  </si>
  <si>
    <t>Northing</t>
  </si>
  <si>
    <t>n.d.</t>
  </si>
  <si>
    <t>n.d. = not determined</t>
  </si>
  <si>
    <t>Soil origin codes:</t>
  </si>
  <si>
    <t>Lake shore</t>
  </si>
  <si>
    <t>Ravine</t>
  </si>
  <si>
    <t>Crater rim</t>
  </si>
  <si>
    <t xml:space="preserve">Hinterland </t>
  </si>
  <si>
    <t>R</t>
  </si>
  <si>
    <t xml:space="preserve">Easting </t>
  </si>
  <si>
    <t xml:space="preserve">Northing </t>
  </si>
  <si>
    <t>code (month/year/depth (m))</t>
  </si>
  <si>
    <t>sep13_0</t>
  </si>
  <si>
    <t>sep13_10</t>
  </si>
  <si>
    <t>sep13_20</t>
  </si>
  <si>
    <t>sep13_25</t>
  </si>
  <si>
    <t>sep13_30</t>
  </si>
  <si>
    <t>sep13_35</t>
  </si>
  <si>
    <t>sep13_40</t>
  </si>
  <si>
    <t>sep13_45</t>
  </si>
  <si>
    <t>sep13_50</t>
  </si>
  <si>
    <t>sep13_60</t>
  </si>
  <si>
    <t>sep13_70</t>
  </si>
  <si>
    <t>sep13_80</t>
  </si>
  <si>
    <t>sep13_90</t>
  </si>
  <si>
    <t>oct13_0</t>
  </si>
  <si>
    <t>oct13_10</t>
  </si>
  <si>
    <t>oct13_20</t>
  </si>
  <si>
    <t>oct13_25</t>
  </si>
  <si>
    <t>oct13_30</t>
  </si>
  <si>
    <t>oct13_35</t>
  </si>
  <si>
    <t>oct13_40</t>
  </si>
  <si>
    <t>oct13_45</t>
  </si>
  <si>
    <t>oct13_50</t>
  </si>
  <si>
    <t>oct13_60</t>
  </si>
  <si>
    <t>oct13_70</t>
  </si>
  <si>
    <t>oct13_80</t>
  </si>
  <si>
    <t>oct13_90</t>
  </si>
  <si>
    <t>nov13_0</t>
  </si>
  <si>
    <t>nov13_10</t>
  </si>
  <si>
    <t>nov13_20</t>
  </si>
  <si>
    <t>nov13_25</t>
  </si>
  <si>
    <t>nov13_30</t>
  </si>
  <si>
    <t>nov13_35</t>
  </si>
  <si>
    <t>nov13_40</t>
  </si>
  <si>
    <t>nov13_45</t>
  </si>
  <si>
    <t>nov13_50</t>
  </si>
  <si>
    <t>nov13_60</t>
  </si>
  <si>
    <t>nov13_70</t>
  </si>
  <si>
    <t>nov13_80</t>
  </si>
  <si>
    <t>nov13_90</t>
  </si>
  <si>
    <t>dec13_0</t>
  </si>
  <si>
    <t>dec13_10</t>
  </si>
  <si>
    <t>dec13_20</t>
  </si>
  <si>
    <t>dec13_25</t>
  </si>
  <si>
    <t>dec13_30</t>
  </si>
  <si>
    <t>dec13_35</t>
  </si>
  <si>
    <t>dec13_40</t>
  </si>
  <si>
    <t>dec13_45</t>
  </si>
  <si>
    <t>dec13_50</t>
  </si>
  <si>
    <t>dec13_60</t>
  </si>
  <si>
    <t>dec13_70</t>
  </si>
  <si>
    <t>dec13_80</t>
  </si>
  <si>
    <t>dec13_90</t>
  </si>
  <si>
    <t>jan14_0</t>
  </si>
  <si>
    <t>jan14_10</t>
  </si>
  <si>
    <t>jan14_20</t>
  </si>
  <si>
    <t>jan14_25</t>
  </si>
  <si>
    <t>jan14_30</t>
  </si>
  <si>
    <t>jan14_35</t>
  </si>
  <si>
    <t>jan14_40</t>
  </si>
  <si>
    <t>jan14_45</t>
  </si>
  <si>
    <t>jan14_50</t>
  </si>
  <si>
    <t>jan14_60</t>
  </si>
  <si>
    <t>jan14_70</t>
  </si>
  <si>
    <t>jan14_80</t>
  </si>
  <si>
    <t>jan14_90</t>
  </si>
  <si>
    <t>feb14_0</t>
  </si>
  <si>
    <t>feb14_10</t>
  </si>
  <si>
    <t>feb14_20</t>
  </si>
  <si>
    <t>feb14_25</t>
  </si>
  <si>
    <t>feb14_30</t>
  </si>
  <si>
    <t>feb14_35</t>
  </si>
  <si>
    <t>feb14_40</t>
  </si>
  <si>
    <t>feb14_45</t>
  </si>
  <si>
    <t>feb14_50</t>
  </si>
  <si>
    <t>feb14_60</t>
  </si>
  <si>
    <t>feb14_70</t>
  </si>
  <si>
    <t>feb14_80</t>
  </si>
  <si>
    <t>feb14_90</t>
  </si>
  <si>
    <t>mar14_0</t>
  </si>
  <si>
    <t>mar14_10</t>
  </si>
  <si>
    <t>mar14_20</t>
  </si>
  <si>
    <t>mar14_25</t>
  </si>
  <si>
    <t>mar14_30</t>
  </si>
  <si>
    <t>mar14_35</t>
  </si>
  <si>
    <t>mar14_40</t>
  </si>
  <si>
    <t>mar14_45</t>
  </si>
  <si>
    <t>mar14_50</t>
  </si>
  <si>
    <t>mar14_60</t>
  </si>
  <si>
    <t>mar14_70</t>
  </si>
  <si>
    <t>mar14_80</t>
  </si>
  <si>
    <t>mar14_90</t>
  </si>
  <si>
    <t>apr14_0</t>
  </si>
  <si>
    <t>apr14_10</t>
  </si>
  <si>
    <t>apr14_20</t>
  </si>
  <si>
    <t>apr14_25</t>
  </si>
  <si>
    <t>apr14_30</t>
  </si>
  <si>
    <t>apr14_35</t>
  </si>
  <si>
    <t>apr14_40</t>
  </si>
  <si>
    <t>apr14_45</t>
  </si>
  <si>
    <t>apr14_50</t>
  </si>
  <si>
    <t>apr14_60</t>
  </si>
  <si>
    <t>apr14_70</t>
  </si>
  <si>
    <t>apr14_80</t>
  </si>
  <si>
    <t>apr14_90</t>
  </si>
  <si>
    <t>may14_0</t>
  </si>
  <si>
    <t>may14_10</t>
  </si>
  <si>
    <t>may14_20</t>
  </si>
  <si>
    <t>may14_25</t>
  </si>
  <si>
    <t>may14_30</t>
  </si>
  <si>
    <t>may14_35</t>
  </si>
  <si>
    <t>may14_40</t>
  </si>
  <si>
    <t>may14_45</t>
  </si>
  <si>
    <t>may14_50</t>
  </si>
  <si>
    <t>may14_60</t>
  </si>
  <si>
    <t>may14_70</t>
  </si>
  <si>
    <t>may14_80</t>
  </si>
  <si>
    <t>may14_90</t>
  </si>
  <si>
    <t>jun14_0</t>
  </si>
  <si>
    <t>jun14_10</t>
  </si>
  <si>
    <t>jun14_20</t>
  </si>
  <si>
    <t>jun14_30</t>
  </si>
  <si>
    <t>jun14_35</t>
  </si>
  <si>
    <t>jun14_40</t>
  </si>
  <si>
    <t>jun14_45</t>
  </si>
  <si>
    <t>jun14_50</t>
  </si>
  <si>
    <t>jun14_60</t>
  </si>
  <si>
    <t>jun14_70</t>
  </si>
  <si>
    <t>jun14_80</t>
  </si>
  <si>
    <t>jun14_90</t>
  </si>
  <si>
    <t>jul14_0</t>
  </si>
  <si>
    <t>jul14_10</t>
  </si>
  <si>
    <t>jul14_20</t>
  </si>
  <si>
    <t>jul14_25</t>
  </si>
  <si>
    <t>jul14_30</t>
  </si>
  <si>
    <t>jul14_35</t>
  </si>
  <si>
    <t>jul14_40</t>
  </si>
  <si>
    <t>jul14_45</t>
  </si>
  <si>
    <t>jul14_50</t>
  </si>
  <si>
    <t>jul14_60</t>
  </si>
  <si>
    <t>jul14_70</t>
  </si>
  <si>
    <t>jul14_80</t>
  </si>
  <si>
    <t>jul14_90</t>
  </si>
  <si>
    <t>aug14_0</t>
  </si>
  <si>
    <t>aug14_10</t>
  </si>
  <si>
    <t>aug14_20</t>
  </si>
  <si>
    <t>aug14_25</t>
  </si>
  <si>
    <t>aug14_30</t>
  </si>
  <si>
    <t>aug14_35</t>
  </si>
  <si>
    <t>aug14_40</t>
  </si>
  <si>
    <t>aug14_45</t>
  </si>
  <si>
    <t>aug14_50</t>
  </si>
  <si>
    <t>aug14_60</t>
  </si>
  <si>
    <t>aug14_70</t>
  </si>
  <si>
    <t>aug14_80</t>
  </si>
  <si>
    <t>aug14_90</t>
  </si>
  <si>
    <t>sep14_0</t>
  </si>
  <si>
    <t>sep14_10</t>
  </si>
  <si>
    <t>sep14_20</t>
  </si>
  <si>
    <t>sep14_25</t>
  </si>
  <si>
    <t>sep14_30</t>
  </si>
  <si>
    <t>sep14_35</t>
  </si>
  <si>
    <t>sep14_40</t>
  </si>
  <si>
    <t>sep14_45</t>
  </si>
  <si>
    <t>sep14_50</t>
  </si>
  <si>
    <t>sep14_60</t>
  </si>
  <si>
    <t>sep14_70</t>
  </si>
  <si>
    <t>sep14_80</t>
  </si>
  <si>
    <t>sep14_90</t>
  </si>
  <si>
    <t>oct14_0</t>
  </si>
  <si>
    <t>oct14_10</t>
  </si>
  <si>
    <t>oct14_20</t>
  </si>
  <si>
    <t>oct14_25</t>
  </si>
  <si>
    <t>oct14_30</t>
  </si>
  <si>
    <t>oct14_35</t>
  </si>
  <si>
    <t>oct14_40</t>
  </si>
  <si>
    <t>oct14_45</t>
  </si>
  <si>
    <t>oct14_50</t>
  </si>
  <si>
    <t>oct14_60</t>
  </si>
  <si>
    <t>oct14_70</t>
  </si>
  <si>
    <t>oct14_80</t>
  </si>
  <si>
    <t>oct14_90</t>
  </si>
  <si>
    <t>nov14_0</t>
  </si>
  <si>
    <t>nov14_10</t>
  </si>
  <si>
    <t>nov14_20</t>
  </si>
  <si>
    <t>nov14_25</t>
  </si>
  <si>
    <t>nov14_30</t>
  </si>
  <si>
    <t>nov14_35</t>
  </si>
  <si>
    <t>nov14_40</t>
  </si>
  <si>
    <t>nov14_45</t>
  </si>
  <si>
    <t>nov14_50</t>
  </si>
  <si>
    <t>nov14_60</t>
  </si>
  <si>
    <t>nov14_70</t>
  </si>
  <si>
    <t>nov14_80</t>
  </si>
  <si>
    <t>nov14_90</t>
  </si>
  <si>
    <t>dec14_0</t>
  </si>
  <si>
    <t>dec14_10</t>
  </si>
  <si>
    <t>dec14_20</t>
  </si>
  <si>
    <t>dec14_25</t>
  </si>
  <si>
    <t>dec14_30</t>
  </si>
  <si>
    <t>dec14_35</t>
  </si>
  <si>
    <t>dec14_40</t>
  </si>
  <si>
    <t>dec14_45</t>
  </si>
  <si>
    <t>dec14_50</t>
  </si>
  <si>
    <t>dec14_60</t>
  </si>
  <si>
    <t>dec14_70</t>
  </si>
  <si>
    <t>dec14_80</t>
  </si>
  <si>
    <t>dec14_90</t>
  </si>
  <si>
    <t>total 16S rRNA gene copies/L</t>
  </si>
  <si>
    <t>#OTU ID</t>
  </si>
  <si>
    <t>NIOZ66.1</t>
  </si>
  <si>
    <t>NIOZ66.2</t>
  </si>
  <si>
    <t>NIOZ66.3</t>
  </si>
  <si>
    <t>NIOZ66.4</t>
  </si>
  <si>
    <t>NIOZ66.5</t>
  </si>
  <si>
    <t>NIOZ66.6</t>
  </si>
  <si>
    <t>NIOZ66.7</t>
  </si>
  <si>
    <t>NIOZ66.8</t>
  </si>
  <si>
    <t>NIOZ66.9</t>
  </si>
  <si>
    <t>NIOZ66.10</t>
  </si>
  <si>
    <t>NIOZ66.11</t>
  </si>
  <si>
    <t>NIOZ66.12</t>
  </si>
  <si>
    <t>NIOZ66.13</t>
  </si>
  <si>
    <t>NIOZ66.14</t>
  </si>
  <si>
    <t>NIOZ66.15</t>
  </si>
  <si>
    <t>NIOZ66.16</t>
  </si>
  <si>
    <t>NIOZ66.17</t>
  </si>
  <si>
    <t>NIOZ66.18</t>
  </si>
  <si>
    <t>NIOZ66.19</t>
  </si>
  <si>
    <t>NIOZ66.20</t>
  </si>
  <si>
    <t>NIOZ66.21</t>
  </si>
  <si>
    <t>NIOZ66.22</t>
  </si>
  <si>
    <t>NIOZ66.23</t>
  </si>
  <si>
    <t>NIOZ66.24</t>
  </si>
  <si>
    <t>NIOZ66.25</t>
  </si>
  <si>
    <t>NIOZ66.26</t>
  </si>
  <si>
    <t>NIOZ66.27</t>
  </si>
  <si>
    <t>NIOZ66.28</t>
  </si>
  <si>
    <t>NIOZ66.29</t>
  </si>
  <si>
    <t>NIOZ66.30</t>
  </si>
  <si>
    <t>NIOZ66.31</t>
  </si>
  <si>
    <t>NIOZ66.32</t>
  </si>
  <si>
    <t>NIOZ66.33</t>
  </si>
  <si>
    <t>NIOZ66.34</t>
  </si>
  <si>
    <t>NIOZ66.35</t>
  </si>
  <si>
    <t>NIOZ66.36</t>
  </si>
  <si>
    <t>NIOZ66.37</t>
  </si>
  <si>
    <t>NIOZ66.38</t>
  </si>
  <si>
    <t>NIOZ66.39</t>
  </si>
  <si>
    <t>NIOZ66.40</t>
  </si>
  <si>
    <t>NIOZ66.41</t>
  </si>
  <si>
    <t>NIOZ66.42</t>
  </si>
  <si>
    <t>NIOZ66.43</t>
  </si>
  <si>
    <t>NIOZ66.44</t>
  </si>
  <si>
    <t>NIOZ66.45</t>
  </si>
  <si>
    <t>NIOZ66.46</t>
  </si>
  <si>
    <t>NIOZ66.47</t>
  </si>
  <si>
    <t>NIOZ66.48</t>
  </si>
  <si>
    <t>NIOZ66.49</t>
  </si>
  <si>
    <t>NIOZ66.50</t>
  </si>
  <si>
    <t>NIOZ66.51</t>
  </si>
  <si>
    <t>NIOZ66.52</t>
  </si>
  <si>
    <t>NIOZ66.53</t>
  </si>
  <si>
    <t>NIOZ66.54</t>
  </si>
  <si>
    <t>NIOZ66.55</t>
  </si>
  <si>
    <t>NIOZ66.56</t>
  </si>
  <si>
    <t>NIOZ66.57</t>
  </si>
  <si>
    <t>NIOZ66.58</t>
  </si>
  <si>
    <t>NIOZ66.59</t>
  </si>
  <si>
    <t>NIOZ66.60</t>
  </si>
  <si>
    <t>NIOZ66.61</t>
  </si>
  <si>
    <t>NIOZ66.62</t>
  </si>
  <si>
    <t>NIOZ66.63</t>
  </si>
  <si>
    <t>NIOZ66.64</t>
  </si>
  <si>
    <t>NIOZ66.65</t>
  </si>
  <si>
    <t>NIOZ66.66</t>
  </si>
  <si>
    <t>NIOZ66.67</t>
  </si>
  <si>
    <t>NIOZ66.68</t>
  </si>
  <si>
    <t>NIOZ66.69</t>
  </si>
  <si>
    <t>NIOZ66.70</t>
  </si>
  <si>
    <t>NIOZ66.71</t>
  </si>
  <si>
    <t>NIOZ66.72</t>
  </si>
  <si>
    <t>NIOZ66.73</t>
  </si>
  <si>
    <t>NIOZ66.74</t>
  </si>
  <si>
    <t>NIOZ66.75</t>
  </si>
  <si>
    <t>NIOZ66.76</t>
  </si>
  <si>
    <t>NIOZ66.77</t>
  </si>
  <si>
    <t>NIOZ66.78</t>
  </si>
  <si>
    <t>NIOZ66.79</t>
  </si>
  <si>
    <t>NIOZ66.80</t>
  </si>
  <si>
    <t>NIOZ66.81</t>
  </si>
  <si>
    <t>NIOZ66.82</t>
  </si>
  <si>
    <t>NIOZ66.83</t>
  </si>
  <si>
    <t>NIOZ66.84</t>
  </si>
  <si>
    <t>NIOZ66.85</t>
  </si>
  <si>
    <t>NIOZ66.86</t>
  </si>
  <si>
    <t>NIOZ66.87</t>
  </si>
  <si>
    <t>NIOZ66.88</t>
  </si>
  <si>
    <t>NIOZ66.89</t>
  </si>
  <si>
    <t>NIOZ66.90</t>
  </si>
  <si>
    <t>NIOZ66.91</t>
  </si>
  <si>
    <t>NIOZ66.92</t>
  </si>
  <si>
    <t>NIOZ66.93</t>
  </si>
  <si>
    <t>NIOZ66.94</t>
  </si>
  <si>
    <t>NIOZ66.95</t>
  </si>
  <si>
    <t>NIOZ66.96</t>
  </si>
  <si>
    <t>NIOZ66.97</t>
  </si>
  <si>
    <t>NIOZ66.98</t>
  </si>
  <si>
    <t>NIOZ66.99</t>
  </si>
  <si>
    <t>NIOZ66.100</t>
  </si>
  <si>
    <t>NIOZ66.101</t>
  </si>
  <si>
    <t>NIOZ66.102</t>
  </si>
  <si>
    <t>NIOZ66.103</t>
  </si>
  <si>
    <t>NIOZ66.104</t>
  </si>
  <si>
    <t>NIOZ66.105</t>
  </si>
  <si>
    <t>NIOZ66.106</t>
  </si>
  <si>
    <t>NIOZ66.107</t>
  </si>
  <si>
    <t>NIOZ66.108</t>
  </si>
  <si>
    <t>NIOZ66.109</t>
  </si>
  <si>
    <t>NIOZ66.110</t>
  </si>
  <si>
    <t>NIOZ66.111</t>
  </si>
  <si>
    <t>NIOZ662.1</t>
  </si>
  <si>
    <t>NIOZ662.2</t>
  </si>
  <si>
    <t>NIOZ662.3</t>
  </si>
  <si>
    <t>NIOZ662.4</t>
  </si>
  <si>
    <t>NIOZ662.5</t>
  </si>
  <si>
    <t>NIOZ662.6</t>
  </si>
  <si>
    <t>NIOZ662.7</t>
  </si>
  <si>
    <t>NIOZ662.8</t>
  </si>
  <si>
    <t>NIOZ662.9</t>
  </si>
  <si>
    <t>NIOZ662.11</t>
  </si>
  <si>
    <t>NIOZ662.12</t>
  </si>
  <si>
    <t>NIOZ662.13</t>
  </si>
  <si>
    <t>NIOZ662.14</t>
  </si>
  <si>
    <t>NIOZ662.15</t>
  </si>
  <si>
    <t>NIOZ662.16</t>
  </si>
  <si>
    <t>NIOZ662.17</t>
  </si>
  <si>
    <t>NIOZ662.18</t>
  </si>
  <si>
    <t>NIOZ662.19</t>
  </si>
  <si>
    <t>NIOZ662.20</t>
  </si>
  <si>
    <t>NIOZ662.21</t>
  </si>
  <si>
    <t>NIOZ662.22</t>
  </si>
  <si>
    <t>NIOZ662.23</t>
  </si>
  <si>
    <t>NIOZ662.24</t>
  </si>
  <si>
    <t>NIOZ662.25</t>
  </si>
  <si>
    <t>NIOZ662.26</t>
  </si>
  <si>
    <t>NIOZ662.27</t>
  </si>
  <si>
    <t>NIOZ662.28</t>
  </si>
  <si>
    <t>NIOZ662.29</t>
  </si>
  <si>
    <t>NIOZ662.30</t>
  </si>
  <si>
    <t>NIOZ662.31</t>
  </si>
  <si>
    <t>NIOZ662.32</t>
  </si>
  <si>
    <t>NIOZ662.33</t>
  </si>
  <si>
    <t>NIOZ662.34</t>
  </si>
  <si>
    <t>NIOZ662.35</t>
  </si>
  <si>
    <t>NIOZ662.36</t>
  </si>
  <si>
    <t>NIOZ662.37</t>
  </si>
  <si>
    <t>NIOZ662.38</t>
  </si>
  <si>
    <t>NIOZ662.39</t>
  </si>
  <si>
    <t>NIOZ662.40</t>
  </si>
  <si>
    <t>NIOZ662.41</t>
  </si>
  <si>
    <t>NIOZ662.42</t>
  </si>
  <si>
    <t>NIOZ662.43</t>
  </si>
  <si>
    <t>NIOZ662.44</t>
  </si>
  <si>
    <t>NIOZ662.45</t>
  </si>
  <si>
    <t>NIOZ662.46</t>
  </si>
  <si>
    <t>NIOZ662.47</t>
  </si>
  <si>
    <t>NIOZ662.48</t>
  </si>
  <si>
    <t>NIOZ662.49</t>
  </si>
  <si>
    <t>NIOZ662.50</t>
  </si>
  <si>
    <t>NIOZ662.51</t>
  </si>
  <si>
    <t>NIOZ662.52</t>
  </si>
  <si>
    <t>NIOZ662.53</t>
  </si>
  <si>
    <t>NIOZ662.54</t>
  </si>
  <si>
    <t>NIOZ662.55</t>
  </si>
  <si>
    <t>NIOZ662.56</t>
  </si>
  <si>
    <t>NIOZ662.57</t>
  </si>
  <si>
    <t>NIOZ662.58</t>
  </si>
  <si>
    <t>NIOZ662.59</t>
  </si>
  <si>
    <t>NIOZ662.60</t>
  </si>
  <si>
    <t>NIOZ662.61</t>
  </si>
  <si>
    <t>NIOZ662.62</t>
  </si>
  <si>
    <t>NIOZ662.63</t>
  </si>
  <si>
    <t>NIOZ662.64</t>
  </si>
  <si>
    <t>NIOZ662.65</t>
  </si>
  <si>
    <t>NIOZ662.66</t>
  </si>
  <si>
    <t>NIOZ662.67</t>
  </si>
  <si>
    <t>NIOZ662.68</t>
  </si>
  <si>
    <t>NIOZ662.69</t>
  </si>
  <si>
    <t>NIOZ662.70</t>
  </si>
  <si>
    <t>NIOZ662.71</t>
  </si>
  <si>
    <t>NIOZ662.72</t>
  </si>
  <si>
    <t>NIOZ662.73</t>
  </si>
  <si>
    <t>NIOZ662.74</t>
  </si>
  <si>
    <t>NIOZ662.75</t>
  </si>
  <si>
    <t>NIOZ662.76</t>
  </si>
  <si>
    <t>NIOZ662.77</t>
  </si>
  <si>
    <t>NIOZ662.78</t>
  </si>
  <si>
    <t>NIOZ662.79</t>
  </si>
  <si>
    <t>NIOZ662.80</t>
  </si>
  <si>
    <t>NIOZ662.81</t>
  </si>
  <si>
    <t>NIOZ662.82</t>
  </si>
  <si>
    <t>NIOZ662.83</t>
  </si>
  <si>
    <t>NIOZ662.84</t>
  </si>
  <si>
    <t>NIOZ662.85</t>
  </si>
  <si>
    <t>NIOZ662.86</t>
  </si>
  <si>
    <t>NIOZ662.87</t>
  </si>
  <si>
    <t>NIOZ662.88</t>
  </si>
  <si>
    <t>NIOZ662.89</t>
  </si>
  <si>
    <t>NIOZ662.90</t>
  </si>
  <si>
    <t>NIOZ662.91</t>
  </si>
  <si>
    <t>NIOZ662.92</t>
  </si>
  <si>
    <t>NIOZ662.93</t>
  </si>
  <si>
    <t>NIOZ662.94</t>
  </si>
  <si>
    <t>NIOZ662.95</t>
  </si>
  <si>
    <t>NIOZ662.96</t>
  </si>
  <si>
    <t>NIOZ662.97</t>
  </si>
  <si>
    <t>NIOZ662.98</t>
  </si>
  <si>
    <t>NIOZ662.99</t>
  </si>
  <si>
    <t>NIOZ662.100</t>
  </si>
  <si>
    <t>NIOZ662.101</t>
  </si>
  <si>
    <t>NIOZ662.102</t>
  </si>
  <si>
    <t>NIOZ662.103</t>
  </si>
  <si>
    <t>NIOZ662.104</t>
  </si>
  <si>
    <t>NIOZ662.105</t>
  </si>
  <si>
    <t>NIOZ662.106</t>
  </si>
  <si>
    <t>NIOZ662.107</t>
  </si>
  <si>
    <t>NIOZ662.108</t>
  </si>
  <si>
    <t>NIOZ662.109</t>
  </si>
  <si>
    <t>NIOZ662.110</t>
  </si>
  <si>
    <t>D_0__Bacteria;D_1__AC1;D_2__uncultured soil bacterium</t>
  </si>
  <si>
    <t>D_0__Bacteria;D_1__Acidobacteria;D_2__Acidobacteria</t>
  </si>
  <si>
    <t>D_0__Bacteria;D_1__Acidobacteria;D_2__Blastocatellia</t>
  </si>
  <si>
    <t>D_0__Bacteria;D_1__Acidobacteria;D_2__Holophagae</t>
  </si>
  <si>
    <t>D_0__Bacteria;D_1__Acidobacteria;D_2__Solibacteres</t>
  </si>
  <si>
    <t>D_0__Bacteria;D_1__Acidobacteria;D_2__Subgroup 11</t>
  </si>
  <si>
    <t>D_0__Bacteria;D_1__Acidobacteria;D_2__Subgroup 13</t>
  </si>
  <si>
    <t>D_0__Bacteria;D_1__Acidobacteria;D_2__Subgroup 17</t>
  </si>
  <si>
    <t>D_0__Bacteria;D_1__Acidobacteria;D_2__Subgroup 18</t>
  </si>
  <si>
    <t>D_0__Bacteria;D_1__Acidobacteria;D_2__Subgroup 19</t>
  </si>
  <si>
    <t>D_0__Bacteria;D_1__Acidobacteria;D_2__Subgroup 2</t>
  </si>
  <si>
    <t>D_0__Bacteria;D_1__Acidobacteria;D_2__Subgroup 21</t>
  </si>
  <si>
    <t>D_0__Bacteria;D_1__Acidobacteria;D_2__Subgroup 6</t>
  </si>
  <si>
    <t>D_0__Bacteria;D_1__Acidobacteria;D_2__Subgroup 9</t>
  </si>
  <si>
    <t>D_0__Bacteria;D_1__Acidobacteria;D_2__c5LKS83</t>
  </si>
  <si>
    <t>D_0__Bacteria;D_1__Acidobacteria;D_2__uncultured bacterium</t>
  </si>
  <si>
    <t>D_0__Bacteria;D_1__Acidobacteria;Other</t>
  </si>
  <si>
    <t>D_0__Bacteria;D_1__Actinobacteria;D_2__Coriobacteriia</t>
  </si>
  <si>
    <t>D_0__Bacteria;D_1__Actinobacteria;D_2__OPB41</t>
  </si>
  <si>
    <t>D_0__Bacteria;D_1__Armatimonadetes;D_2__uncultured</t>
  </si>
  <si>
    <t>D_0__Bacteria;D_1__Armatimonadetes;D_2__uncultured bacterium</t>
  </si>
  <si>
    <t>D_0__Bacteria;D_1__Chlamydiae;D_2__LD1-PA32</t>
  </si>
  <si>
    <t>D_0__Bacteria;D_1__Hydrogenedentes;Other</t>
  </si>
  <si>
    <t>D_0__Bacteria;D_1__Omnitrophica;D_2__uncultured bacterium</t>
  </si>
  <si>
    <t>D_0__Bacteria;D_1__PAUC34f;D_2__uncultured Deferribacteres bacterium</t>
  </si>
  <si>
    <t>D_0__Bacteria;D_1__Planctomycetes;D_2__Pla4 lineage</t>
  </si>
  <si>
    <t>D_0__Bacteria;D_1__Saccharibacteria;D_2__uncultured soil bacterium</t>
  </si>
  <si>
    <t>D_0__Bacteria;D_1__TM6 (Dependentiae);D_2__Candidatus Babela massiliensis</t>
  </si>
  <si>
    <t>S1</t>
  </si>
  <si>
    <t>S2</t>
  </si>
  <si>
    <t>S3</t>
  </si>
  <si>
    <t>S4</t>
  </si>
  <si>
    <t>B-60</t>
  </si>
  <si>
    <t>D-60</t>
  </si>
  <si>
    <t>E-60</t>
  </si>
  <si>
    <t>F-60</t>
  </si>
  <si>
    <t>G-60</t>
  </si>
  <si>
    <t>H-60</t>
  </si>
  <si>
    <t>I-60</t>
  </si>
  <si>
    <t>J-60</t>
  </si>
  <si>
    <t>K-60</t>
  </si>
  <si>
    <t>M-60</t>
  </si>
  <si>
    <t>N-60</t>
  </si>
  <si>
    <t>O-60</t>
  </si>
  <si>
    <t>P-60</t>
  </si>
  <si>
    <t>Q-60</t>
  </si>
  <si>
    <t>B-70</t>
  </si>
  <si>
    <t>D-70</t>
  </si>
  <si>
    <t>E-70</t>
  </si>
  <si>
    <t>G-70</t>
  </si>
  <si>
    <t>H-70</t>
  </si>
  <si>
    <t>I-70</t>
  </si>
  <si>
    <t>J-70</t>
  </si>
  <si>
    <t>K-70</t>
  </si>
  <si>
    <t>M-70</t>
  </si>
  <si>
    <t>N-70</t>
  </si>
  <si>
    <t>O-70</t>
  </si>
  <si>
    <t>P-70</t>
  </si>
  <si>
    <t>Q-70</t>
  </si>
  <si>
    <t>A-35</t>
  </si>
  <si>
    <t>B-35</t>
  </si>
  <si>
    <t>D-35</t>
  </si>
  <si>
    <t>E-35</t>
  </si>
  <si>
    <t>F-35</t>
  </si>
  <si>
    <t>G-35</t>
  </si>
  <si>
    <t>H-35</t>
  </si>
  <si>
    <t>I-35</t>
  </si>
  <si>
    <t>J-35</t>
  </si>
  <si>
    <t>K-35</t>
  </si>
  <si>
    <t>M-35</t>
  </si>
  <si>
    <t>N-35</t>
  </si>
  <si>
    <t>O-35</t>
  </si>
  <si>
    <t>P-35</t>
  </si>
  <si>
    <t>Q-35</t>
  </si>
  <si>
    <t>IR</t>
  </si>
  <si>
    <t>sum 6me</t>
  </si>
  <si>
    <t>5me</t>
  </si>
  <si>
    <t>tetra</t>
  </si>
  <si>
    <t>S5: 16S rRNA gene copies fractional abundance (%)</t>
  </si>
  <si>
    <t>S2: brGDGT flux in settling particles (ng m-2 day-1)</t>
  </si>
  <si>
    <t>Supplementary tables</t>
  </si>
  <si>
    <t xml:space="preserve">Table S.3: Fractional abundance of brGDGTs in catchment soils. </t>
  </si>
  <si>
    <t xml:space="preserve">Table S.4: Fractional abundance of brGDGTs in surficial lake-bottom sediment. </t>
  </si>
  <si>
    <r>
      <t>Table S.1: Concentration of brGDGTs in SPM (in ng 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). </t>
    </r>
  </si>
  <si>
    <r>
      <t>Table S.2: Concentration of brGDGTs in settling particles (in ng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).</t>
    </r>
  </si>
  <si>
    <t>Table S.5: Relative abundance of 16S rRNA gene copies (in %) up to taxonomic</t>
  </si>
  <si>
    <t>PCR for all Acidobacteria SDs and the 12 additional bacterial species that are</t>
  </si>
  <si>
    <t xml:space="preserve">level L3 obtained by the 16S rRNA gene amplicon sequencing and quantitative </t>
  </si>
  <si>
    <t>included in Fig. 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</si>
</sst>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"/>
    <numFmt numFmtId="165" formatCode="0.000"/>
    <numFmt numFmtId="166" formatCode="0.0"/>
    <numFmt numFmtId="167" formatCode="[$-409]mmm/yy;@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20"/>
      <color theme="1"/>
      <name val="Calibri"/>
      <scheme val="minor"/>
    </font>
    <font>
      <sz val="20"/>
      <color theme="1"/>
      <name val="Calibri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0">
    <xf numFmtId="0" fontId="0" fillId="0" borderId="0"/>
    <xf numFmtId="0" fontId="3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167" fontId="6" fillId="0" borderId="0" xfId="0" applyNumberFormat="1" applyFont="1" applyFill="1" applyBorder="1" applyAlignment="1">
      <alignment horizontal="left" vertical="top"/>
    </xf>
    <xf numFmtId="14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left" vertical="top"/>
    </xf>
    <xf numFmtId="166" fontId="6" fillId="0" borderId="0" xfId="0" applyNumberFormat="1" applyFont="1" applyFill="1" applyBorder="1" applyAlignment="1">
      <alignment horizontal="left" vertical="top"/>
    </xf>
    <xf numFmtId="166" fontId="0" fillId="0" borderId="0" xfId="0" applyNumberFormat="1" applyFont="1"/>
    <xf numFmtId="0" fontId="0" fillId="0" borderId="0" xfId="0" applyFont="1"/>
    <xf numFmtId="17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/>
    <xf numFmtId="0" fontId="0" fillId="0" borderId="0" xfId="0" applyFont="1" applyFill="1" applyBorder="1"/>
    <xf numFmtId="0" fontId="4" fillId="0" borderId="2" xfId="0" applyFont="1" applyBorder="1"/>
    <xf numFmtId="0" fontId="2" fillId="0" borderId="2" xfId="0" applyFont="1" applyBorder="1" applyAlignment="1">
      <alignment horizontal="left"/>
    </xf>
    <xf numFmtId="1" fontId="0" fillId="0" borderId="0" xfId="0" applyNumberFormat="1" applyFont="1"/>
    <xf numFmtId="2" fontId="0" fillId="0" borderId="2" xfId="0" applyNumberFormat="1" applyFont="1" applyBorder="1"/>
    <xf numFmtId="2" fontId="0" fillId="0" borderId="0" xfId="0" applyNumberFormat="1" applyFont="1"/>
    <xf numFmtId="2" fontId="0" fillId="0" borderId="2" xfId="0" applyNumberFormat="1" applyFont="1" applyFill="1" applyBorder="1"/>
    <xf numFmtId="2" fontId="0" fillId="0" borderId="0" xfId="0" applyNumberFormat="1" applyFont="1" applyFill="1"/>
    <xf numFmtId="0" fontId="0" fillId="0" borderId="2" xfId="0" applyFont="1" applyBorder="1"/>
    <xf numFmtId="14" fontId="6" fillId="0" borderId="0" xfId="0" applyNumberFormat="1" applyFont="1" applyFill="1" applyBorder="1" applyAlignment="1">
      <alignment horizontal="left" vertical="top"/>
    </xf>
    <xf numFmtId="14" fontId="6" fillId="0" borderId="0" xfId="0" applyNumberFormat="1" applyFont="1" applyBorder="1" applyAlignment="1">
      <alignment horizontal="left" vertical="top"/>
    </xf>
    <xf numFmtId="0" fontId="7" fillId="0" borderId="0" xfId="0" applyFont="1"/>
    <xf numFmtId="166" fontId="0" fillId="0" borderId="2" xfId="0" applyNumberFormat="1" applyFont="1" applyBorder="1"/>
    <xf numFmtId="0" fontId="0" fillId="0" borderId="0" xfId="0" applyAlignment="1">
      <alignment horizontal="center"/>
    </xf>
    <xf numFmtId="49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/>
    <xf numFmtId="11" fontId="0" fillId="0" borderId="1" xfId="0" applyNumberFormat="1" applyBorder="1" applyAlignment="1">
      <alignment horizontal="center"/>
    </xf>
    <xf numFmtId="11" fontId="1" fillId="0" borderId="1" xfId="0" applyNumberFormat="1" applyFont="1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 applyBorder="1" applyAlignment="1">
      <alignment horizontal="center"/>
    </xf>
    <xf numFmtId="11" fontId="1" fillId="0" borderId="0" xfId="0" applyNumberFormat="1" applyFont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 applyFont="1" applyBorder="1"/>
    <xf numFmtId="0" fontId="0" fillId="0" borderId="0" xfId="0" applyFont="1" applyBorder="1"/>
    <xf numFmtId="0" fontId="12" fillId="0" borderId="0" xfId="0" applyFont="1" applyFill="1" applyBorder="1"/>
    <xf numFmtId="0" fontId="12" fillId="0" borderId="2" xfId="0" applyFont="1" applyBorder="1"/>
    <xf numFmtId="0" fontId="12" fillId="0" borderId="0" xfId="0" applyFont="1"/>
    <xf numFmtId="0" fontId="13" fillId="0" borderId="0" xfId="0" applyFont="1"/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</cellXfs>
  <cellStyles count="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Normal_reordenen grapher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CC631-7044-462C-846F-F504D4C58229}">
  <dimension ref="A1:A10"/>
  <sheetViews>
    <sheetView tabSelected="1" workbookViewId="0">
      <selection activeCell="F13" sqref="F13"/>
    </sheetView>
  </sheetViews>
  <sheetFormatPr defaultRowHeight="14.4" x14ac:dyDescent="0.3"/>
  <sheetData>
    <row r="1" spans="1:1" x14ac:dyDescent="0.3">
      <c r="A1" s="62" t="s">
        <v>689</v>
      </c>
    </row>
    <row r="2" spans="1:1" x14ac:dyDescent="0.3">
      <c r="A2" s="63"/>
    </row>
    <row r="3" spans="1:1" ht="16.2" x14ac:dyDescent="0.3">
      <c r="A3" s="63" t="s">
        <v>692</v>
      </c>
    </row>
    <row r="4" spans="1:1" ht="16.2" x14ac:dyDescent="0.3">
      <c r="A4" s="63" t="s">
        <v>693</v>
      </c>
    </row>
    <row r="5" spans="1:1" x14ac:dyDescent="0.3">
      <c r="A5" s="63" t="s">
        <v>690</v>
      </c>
    </row>
    <row r="6" spans="1:1" x14ac:dyDescent="0.3">
      <c r="A6" s="63" t="s">
        <v>691</v>
      </c>
    </row>
    <row r="7" spans="1:1" x14ac:dyDescent="0.3">
      <c r="A7" s="63" t="s">
        <v>694</v>
      </c>
    </row>
    <row r="8" spans="1:1" x14ac:dyDescent="0.3">
      <c r="A8" t="s">
        <v>696</v>
      </c>
    </row>
    <row r="9" spans="1:1" x14ac:dyDescent="0.3">
      <c r="A9" t="s">
        <v>695</v>
      </c>
    </row>
    <row r="10" spans="1:1" x14ac:dyDescent="0.3">
      <c r="A10" t="s">
        <v>697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71"/>
  <sheetViews>
    <sheetView zoomScale="75" zoomScaleNormal="75" zoomScalePageLayoutView="75" workbookViewId="0">
      <pane xSplit="8" ySplit="2" topLeftCell="I54" activePane="bottomRight" state="frozen"/>
      <selection pane="topRight" activeCell="I1" sqref="I1"/>
      <selection pane="bottomLeft" activeCell="A3" sqref="A3"/>
      <selection pane="bottomRight" sqref="A1:XFD1"/>
    </sheetView>
  </sheetViews>
  <sheetFormatPr defaultColWidth="8.77734375" defaultRowHeight="14.4" x14ac:dyDescent="0.3"/>
  <cols>
    <col min="1" max="1" width="8.77734375" style="9"/>
    <col min="2" max="2" width="13.77734375" style="9" customWidth="1"/>
    <col min="3" max="3" width="9.33203125" style="9" customWidth="1"/>
    <col min="4" max="4" width="7.44140625" style="9" customWidth="1"/>
    <col min="5" max="5" width="6.33203125" style="9" customWidth="1"/>
    <col min="6" max="6" width="7.77734375" style="9" customWidth="1"/>
    <col min="7" max="7" width="8.77734375" style="9"/>
    <col min="8" max="8" width="5.77734375" style="9" customWidth="1"/>
    <col min="9" max="9" width="8.77734375" style="22"/>
    <col min="10" max="16384" width="8.77734375" style="9"/>
  </cols>
  <sheetData>
    <row r="1" spans="1:23" s="55" customFormat="1" ht="25.8" x14ac:dyDescent="0.5">
      <c r="A1" s="55" t="s">
        <v>637</v>
      </c>
      <c r="I1" s="54" t="s">
        <v>134</v>
      </c>
    </row>
    <row r="2" spans="1:23" s="1" customFormat="1" x14ac:dyDescent="0.3">
      <c r="A2" s="1" t="s">
        <v>0</v>
      </c>
      <c r="B2" s="1" t="s">
        <v>136</v>
      </c>
      <c r="C2" s="1" t="s">
        <v>137</v>
      </c>
      <c r="D2" s="1" t="s">
        <v>135</v>
      </c>
      <c r="E2" s="1" t="s">
        <v>22</v>
      </c>
      <c r="F2" s="1" t="s">
        <v>23</v>
      </c>
      <c r="G2" s="1" t="s">
        <v>24</v>
      </c>
      <c r="H2" s="1" t="s">
        <v>25</v>
      </c>
      <c r="I2" s="16" t="s">
        <v>4</v>
      </c>
      <c r="J2" s="3" t="s">
        <v>5</v>
      </c>
      <c r="K2" s="3" t="s">
        <v>6</v>
      </c>
      <c r="L2" s="3" t="s">
        <v>7</v>
      </c>
      <c r="M2" s="3" t="s">
        <v>8</v>
      </c>
      <c r="N2" s="3" t="s">
        <v>12</v>
      </c>
      <c r="O2" s="3" t="s">
        <v>9</v>
      </c>
      <c r="P2" s="3" t="s">
        <v>11</v>
      </c>
      <c r="Q2" s="3" t="s">
        <v>10</v>
      </c>
      <c r="R2" s="3" t="s">
        <v>13</v>
      </c>
      <c r="S2" s="3" t="s">
        <v>14</v>
      </c>
      <c r="T2" s="3" t="s">
        <v>15</v>
      </c>
      <c r="U2" s="3" t="s">
        <v>16</v>
      </c>
      <c r="V2" s="3" t="s">
        <v>17</v>
      </c>
      <c r="W2" s="3" t="s">
        <v>18</v>
      </c>
    </row>
    <row r="3" spans="1:23" x14ac:dyDescent="0.3">
      <c r="A3" s="9" t="s">
        <v>36</v>
      </c>
      <c r="B3" s="23">
        <v>41524</v>
      </c>
      <c r="C3" s="4">
        <v>41518</v>
      </c>
      <c r="D3" s="9">
        <v>0</v>
      </c>
      <c r="E3" s="8">
        <v>9.5</v>
      </c>
      <c r="F3" s="8">
        <v>23.5</v>
      </c>
      <c r="G3" s="17">
        <v>373</v>
      </c>
      <c r="H3" s="8">
        <v>8.74</v>
      </c>
      <c r="I3" s="18">
        <v>0.10173018059628283</v>
      </c>
      <c r="J3" s="19">
        <v>2.8210647560220858E-2</v>
      </c>
      <c r="K3" s="19">
        <v>4.0336009206426941E-3</v>
      </c>
      <c r="L3" s="19">
        <v>2.049209124449099E-2</v>
      </c>
      <c r="M3" s="19">
        <v>0.12102312140165913</v>
      </c>
      <c r="N3" s="19">
        <v>8.86854231746983E-3</v>
      </c>
      <c r="O3" s="19">
        <v>2.9530430017751633E-2</v>
      </c>
      <c r="P3" s="19">
        <v>0</v>
      </c>
      <c r="Q3" s="19">
        <v>0</v>
      </c>
      <c r="R3" s="19">
        <v>4.9401570777725971E-3</v>
      </c>
      <c r="S3" s="19">
        <v>3.4308893411377564E-2</v>
      </c>
      <c r="T3" s="19">
        <v>0</v>
      </c>
      <c r="U3" s="19">
        <v>0</v>
      </c>
      <c r="V3" s="19">
        <v>0</v>
      </c>
      <c r="W3" s="19">
        <v>0</v>
      </c>
    </row>
    <row r="4" spans="1:23" x14ac:dyDescent="0.3">
      <c r="A4" s="9" t="s">
        <v>80</v>
      </c>
      <c r="B4" s="23">
        <v>41524</v>
      </c>
      <c r="C4" s="4">
        <v>41518</v>
      </c>
      <c r="D4" s="9">
        <v>10</v>
      </c>
      <c r="E4" s="8">
        <v>5.0199999999999996</v>
      </c>
      <c r="F4" s="8">
        <v>22.83</v>
      </c>
      <c r="G4" s="17">
        <v>379</v>
      </c>
      <c r="H4" s="8">
        <v>8.33</v>
      </c>
      <c r="I4" s="20">
        <v>9.858888614865155E-2</v>
      </c>
      <c r="J4" s="21">
        <v>3.5430036976239733E-2</v>
      </c>
      <c r="K4" s="21">
        <v>0</v>
      </c>
      <c r="L4" s="21">
        <v>2.4772900829160949E-2</v>
      </c>
      <c r="M4" s="21">
        <v>0.17697379967884797</v>
      </c>
      <c r="N4" s="21">
        <v>1.2049552427113986E-2</v>
      </c>
      <c r="O4" s="21">
        <v>4.0394727067058461E-2</v>
      </c>
      <c r="P4" s="21">
        <v>0</v>
      </c>
      <c r="Q4" s="21">
        <v>0</v>
      </c>
      <c r="R4" s="21">
        <v>0</v>
      </c>
      <c r="S4" s="21">
        <v>6.2984579343760991E-2</v>
      </c>
      <c r="T4" s="21">
        <v>0</v>
      </c>
      <c r="U4" s="21">
        <v>0</v>
      </c>
      <c r="V4" s="21">
        <v>0</v>
      </c>
      <c r="W4" s="21">
        <v>0</v>
      </c>
    </row>
    <row r="5" spans="1:23" x14ac:dyDescent="0.3">
      <c r="A5" s="9" t="s">
        <v>42</v>
      </c>
      <c r="B5" s="24">
        <v>41524</v>
      </c>
      <c r="C5" s="4">
        <v>41518</v>
      </c>
      <c r="D5" s="9">
        <v>25</v>
      </c>
      <c r="E5" s="8">
        <v>0</v>
      </c>
      <c r="F5" s="8">
        <v>22.61</v>
      </c>
      <c r="G5" s="17">
        <v>385</v>
      </c>
      <c r="H5" s="8">
        <v>7.665</v>
      </c>
      <c r="I5" s="18">
        <v>0.17253939709768251</v>
      </c>
      <c r="J5" s="19">
        <v>5.5302417707835658E-2</v>
      </c>
      <c r="K5" s="19">
        <v>0</v>
      </c>
      <c r="L5" s="19">
        <v>0</v>
      </c>
      <c r="M5" s="19">
        <v>0.31926782576455331</v>
      </c>
      <c r="N5" s="19">
        <v>0</v>
      </c>
      <c r="O5" s="19">
        <v>7.9355432720462762E-2</v>
      </c>
      <c r="P5" s="19">
        <v>0</v>
      </c>
      <c r="Q5" s="19">
        <v>0</v>
      </c>
      <c r="R5" s="19">
        <v>0</v>
      </c>
      <c r="S5" s="19">
        <v>0.1053422489657561</v>
      </c>
      <c r="T5" s="19">
        <v>0</v>
      </c>
      <c r="U5" s="19">
        <v>0</v>
      </c>
      <c r="V5" s="19">
        <v>0</v>
      </c>
      <c r="W5" s="19">
        <v>0</v>
      </c>
    </row>
    <row r="6" spans="1:23" x14ac:dyDescent="0.3">
      <c r="A6" s="9" t="s">
        <v>668</v>
      </c>
      <c r="B6" s="23">
        <v>41524</v>
      </c>
      <c r="C6" s="4">
        <v>41518</v>
      </c>
      <c r="D6" s="9">
        <v>35</v>
      </c>
      <c r="E6" s="9">
        <v>0</v>
      </c>
      <c r="F6" s="8">
        <v>22.605</v>
      </c>
      <c r="G6" s="17">
        <v>382.61764705882354</v>
      </c>
      <c r="H6" s="8">
        <v>7.62</v>
      </c>
      <c r="I6" s="18">
        <v>0.11868756454968532</v>
      </c>
      <c r="J6" s="51">
        <v>3.7306626078280211E-2</v>
      </c>
      <c r="K6" s="51">
        <v>2.6799758715277209E-3</v>
      </c>
      <c r="L6" s="51">
        <v>2.8011679662740829E-2</v>
      </c>
      <c r="M6" s="51">
        <v>0.23984308130186102</v>
      </c>
      <c r="N6" s="51">
        <v>1.335403581675652E-2</v>
      </c>
      <c r="O6" s="51">
        <v>5.6158686991095948E-2</v>
      </c>
      <c r="P6" s="51">
        <v>0</v>
      </c>
      <c r="Q6" s="51">
        <v>0</v>
      </c>
      <c r="R6" s="51">
        <v>7.4985428033992893E-3</v>
      </c>
      <c r="S6" s="51">
        <v>7.4212655729225141E-2</v>
      </c>
      <c r="T6" s="51">
        <v>0</v>
      </c>
      <c r="U6" s="51">
        <v>6.7344067554111348E-3</v>
      </c>
      <c r="V6" s="51">
        <v>0</v>
      </c>
      <c r="W6" s="51">
        <v>0</v>
      </c>
    </row>
    <row r="7" spans="1:23" x14ac:dyDescent="0.3">
      <c r="A7" s="9" t="s">
        <v>95</v>
      </c>
      <c r="B7" s="24">
        <v>41524</v>
      </c>
      <c r="C7" s="4">
        <v>41518</v>
      </c>
      <c r="D7" s="9">
        <v>50</v>
      </c>
      <c r="E7" s="8">
        <v>0</v>
      </c>
      <c r="F7" s="8">
        <v>22.59</v>
      </c>
      <c r="G7" s="17">
        <v>386</v>
      </c>
      <c r="H7" s="8">
        <v>7.6</v>
      </c>
      <c r="I7" s="18">
        <v>8.6781434410542077E-2</v>
      </c>
      <c r="J7" s="19">
        <v>0</v>
      </c>
      <c r="K7" s="19">
        <v>0</v>
      </c>
      <c r="L7" s="19">
        <v>0</v>
      </c>
      <c r="M7" s="19">
        <v>0.15414602114820522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6.6536404006316538E-2</v>
      </c>
      <c r="T7" s="19">
        <v>0</v>
      </c>
      <c r="U7" s="19">
        <v>0</v>
      </c>
      <c r="V7" s="19">
        <v>0</v>
      </c>
      <c r="W7" s="19">
        <v>0</v>
      </c>
    </row>
    <row r="8" spans="1:23" x14ac:dyDescent="0.3">
      <c r="A8" s="9" t="s">
        <v>110</v>
      </c>
      <c r="B8" s="24">
        <v>41524</v>
      </c>
      <c r="C8" s="4">
        <v>41518</v>
      </c>
      <c r="D8" s="9">
        <v>80</v>
      </c>
      <c r="E8" s="8">
        <v>0</v>
      </c>
      <c r="F8" s="8"/>
      <c r="G8" s="17"/>
      <c r="H8" s="8"/>
      <c r="I8" s="18">
        <v>0.74841870278688227</v>
      </c>
      <c r="J8" s="19">
        <v>0.24499434870303202</v>
      </c>
      <c r="K8" s="19">
        <v>0</v>
      </c>
      <c r="L8" s="19">
        <v>0.18692314669802793</v>
      </c>
      <c r="M8" s="19">
        <v>2.1665975594997646</v>
      </c>
      <c r="N8" s="19">
        <v>4.6237197827714398E-2</v>
      </c>
      <c r="O8" s="19">
        <v>0.49897024006337021</v>
      </c>
      <c r="P8" s="19">
        <v>0</v>
      </c>
      <c r="Q8" s="19">
        <v>0</v>
      </c>
      <c r="R8" s="19">
        <v>7.8113172376860343E-2</v>
      </c>
      <c r="S8" s="19">
        <v>1.0131879117071072</v>
      </c>
      <c r="T8" s="19">
        <v>0</v>
      </c>
      <c r="U8" s="19">
        <v>5.4939527593663204E-2</v>
      </c>
      <c r="V8" s="19">
        <v>0</v>
      </c>
      <c r="W8" s="19">
        <v>0</v>
      </c>
    </row>
    <row r="9" spans="1:23" x14ac:dyDescent="0.3">
      <c r="A9" s="9" t="s">
        <v>37</v>
      </c>
      <c r="B9" s="23">
        <v>41547</v>
      </c>
      <c r="C9" s="4">
        <v>41548</v>
      </c>
      <c r="D9" s="9">
        <v>0</v>
      </c>
      <c r="E9" s="8">
        <v>7.59</v>
      </c>
      <c r="F9" s="8">
        <v>24.82</v>
      </c>
      <c r="G9" s="17">
        <v>370</v>
      </c>
      <c r="H9" s="8">
        <v>8.86</v>
      </c>
      <c r="I9" s="18">
        <v>0.14344922057985138</v>
      </c>
      <c r="J9" s="19">
        <v>3.3142349264287121E-2</v>
      </c>
      <c r="K9" s="19">
        <v>5.2104022439196556E-3</v>
      </c>
      <c r="L9" s="19">
        <v>1.4883045443756109E-2</v>
      </c>
      <c r="M9" s="19">
        <v>0.13280229687262421</v>
      </c>
      <c r="N9" s="19">
        <v>7.2315981888638947E-3</v>
      </c>
      <c r="O9" s="19">
        <v>3.2125491192225776E-2</v>
      </c>
      <c r="P9" s="19">
        <v>0</v>
      </c>
      <c r="Q9" s="19">
        <v>0</v>
      </c>
      <c r="R9" s="19">
        <v>3.8458856364502101E-3</v>
      </c>
      <c r="S9" s="19">
        <v>2.5058007017877668E-2</v>
      </c>
      <c r="T9" s="19">
        <v>0</v>
      </c>
      <c r="U9" s="19">
        <v>2.1937583393419674E-3</v>
      </c>
      <c r="V9" s="19">
        <v>0</v>
      </c>
      <c r="W9" s="19">
        <v>0</v>
      </c>
    </row>
    <row r="10" spans="1:23" x14ac:dyDescent="0.3">
      <c r="A10" s="9" t="s">
        <v>81</v>
      </c>
      <c r="B10" s="24">
        <v>41547</v>
      </c>
      <c r="C10" s="4">
        <v>41548</v>
      </c>
      <c r="D10" s="9">
        <v>10</v>
      </c>
      <c r="E10" s="8">
        <v>5.6</v>
      </c>
      <c r="F10" s="8">
        <v>22.98</v>
      </c>
      <c r="G10" s="17">
        <v>376</v>
      </c>
      <c r="H10" s="8">
        <v>8.4499999999999993</v>
      </c>
      <c r="I10" s="18">
        <v>8.1840227403954358E-2</v>
      </c>
      <c r="J10" s="19">
        <v>3.1967981547202338E-2</v>
      </c>
      <c r="K10" s="19">
        <v>0</v>
      </c>
      <c r="L10" s="19">
        <v>2.2039884771673384E-2</v>
      </c>
      <c r="M10" s="19">
        <v>0.11528956369717795</v>
      </c>
      <c r="N10" s="19">
        <v>0</v>
      </c>
      <c r="O10" s="19">
        <v>3.7415918865856039E-2</v>
      </c>
      <c r="P10" s="19">
        <v>0</v>
      </c>
      <c r="Q10" s="19">
        <v>0</v>
      </c>
      <c r="R10" s="19">
        <v>0</v>
      </c>
      <c r="S10" s="19">
        <v>4.0431720329253053E-2</v>
      </c>
      <c r="T10" s="19">
        <v>0</v>
      </c>
      <c r="U10" s="19">
        <v>0</v>
      </c>
      <c r="V10" s="19">
        <v>0</v>
      </c>
      <c r="W10" s="19">
        <v>0</v>
      </c>
    </row>
    <row r="11" spans="1:23" x14ac:dyDescent="0.3">
      <c r="A11" s="9" t="s">
        <v>43</v>
      </c>
      <c r="B11" s="24">
        <v>41547</v>
      </c>
      <c r="C11" s="4">
        <v>41548</v>
      </c>
      <c r="D11" s="9">
        <v>25</v>
      </c>
      <c r="E11" s="8">
        <v>0</v>
      </c>
      <c r="F11" s="8">
        <v>22.61</v>
      </c>
      <c r="G11" s="17">
        <v>384</v>
      </c>
      <c r="H11" s="8">
        <v>7.71</v>
      </c>
      <c r="I11" s="18">
        <v>8.3391222275498569E-2</v>
      </c>
      <c r="J11" s="19">
        <v>0</v>
      </c>
      <c r="K11" s="19">
        <v>0</v>
      </c>
      <c r="L11" s="19">
        <v>0</v>
      </c>
      <c r="M11" s="19">
        <v>0.14902348872281515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4.427537427630044E-2</v>
      </c>
      <c r="T11" s="19">
        <v>0</v>
      </c>
      <c r="U11" s="19">
        <v>0</v>
      </c>
      <c r="V11" s="19">
        <v>0</v>
      </c>
      <c r="W11" s="19">
        <v>0</v>
      </c>
    </row>
    <row r="12" spans="1:23" x14ac:dyDescent="0.3">
      <c r="A12" s="9" t="s">
        <v>669</v>
      </c>
      <c r="B12" s="23">
        <v>41547</v>
      </c>
      <c r="C12" s="4">
        <v>41548</v>
      </c>
      <c r="D12" s="9">
        <v>35</v>
      </c>
      <c r="E12" s="9">
        <v>0</v>
      </c>
      <c r="F12" s="8">
        <v>22.6</v>
      </c>
      <c r="G12" s="17">
        <v>382.375</v>
      </c>
      <c r="H12" s="8">
        <v>7.69</v>
      </c>
      <c r="I12" s="18">
        <v>0.16339028901546071</v>
      </c>
      <c r="J12" s="51">
        <v>4.1241208934288925E-2</v>
      </c>
      <c r="K12" s="51">
        <v>2.6904178118913914E-3</v>
      </c>
      <c r="L12" s="51">
        <v>3.1782613634385365E-2</v>
      </c>
      <c r="M12" s="51">
        <v>0.30474245024180147</v>
      </c>
      <c r="N12" s="51">
        <v>1.5169166999575589E-2</v>
      </c>
      <c r="O12" s="51">
        <v>4.9962732641517189E-2</v>
      </c>
      <c r="P12" s="51">
        <v>0</v>
      </c>
      <c r="Q12" s="51">
        <v>0</v>
      </c>
      <c r="R12" s="51">
        <v>7.6203166805520577E-3</v>
      </c>
      <c r="S12" s="51">
        <v>8.8699579542626097E-2</v>
      </c>
      <c r="T12" s="51">
        <v>0</v>
      </c>
      <c r="U12" s="51">
        <v>4.2403381462841798E-3</v>
      </c>
      <c r="V12" s="51">
        <v>0</v>
      </c>
      <c r="W12" s="51">
        <v>0</v>
      </c>
    </row>
    <row r="13" spans="1:23" x14ac:dyDescent="0.3">
      <c r="A13" s="9" t="s">
        <v>101</v>
      </c>
      <c r="B13" s="24">
        <v>41547</v>
      </c>
      <c r="C13" s="4">
        <v>41548</v>
      </c>
      <c r="D13" s="9">
        <v>50</v>
      </c>
      <c r="E13" s="8">
        <v>0</v>
      </c>
      <c r="F13" s="8">
        <v>22.59</v>
      </c>
      <c r="G13" s="17">
        <v>385</v>
      </c>
      <c r="H13" s="8">
        <v>7.66</v>
      </c>
      <c r="I13" s="18">
        <v>0.3760617919616609</v>
      </c>
      <c r="J13" s="19">
        <v>9.279309525814726E-2</v>
      </c>
      <c r="K13" s="19">
        <v>0</v>
      </c>
      <c r="L13" s="19">
        <v>7.8843446613131474E-2</v>
      </c>
      <c r="M13" s="19">
        <v>0.88904541501690371</v>
      </c>
      <c r="N13" s="19">
        <v>4.1501996327989496E-2</v>
      </c>
      <c r="O13" s="19">
        <v>0.11262762105208241</v>
      </c>
      <c r="P13" s="19">
        <v>0</v>
      </c>
      <c r="Q13" s="19">
        <v>0</v>
      </c>
      <c r="R13" s="19">
        <v>0</v>
      </c>
      <c r="S13" s="19">
        <v>0.30608488760729186</v>
      </c>
      <c r="T13" s="19">
        <v>0</v>
      </c>
      <c r="U13" s="19">
        <v>0</v>
      </c>
      <c r="V13" s="19">
        <v>0</v>
      </c>
      <c r="W13" s="19">
        <v>0</v>
      </c>
    </row>
    <row r="14" spans="1:23" x14ac:dyDescent="0.3">
      <c r="A14" s="24" t="s">
        <v>641</v>
      </c>
      <c r="B14" s="24">
        <v>41547</v>
      </c>
      <c r="C14" s="4">
        <v>41548</v>
      </c>
      <c r="D14" s="9">
        <v>60</v>
      </c>
      <c r="E14" s="9">
        <v>0</v>
      </c>
      <c r="H14" s="8"/>
      <c r="I14" s="18">
        <v>0.44512200345443731</v>
      </c>
      <c r="J14" s="51">
        <v>0.10810566886798102</v>
      </c>
      <c r="K14" s="51">
        <v>6.2564139195340096E-2</v>
      </c>
      <c r="L14" s="51">
        <v>0.13041968610988611</v>
      </c>
      <c r="M14" s="51">
        <v>0.92271737536533061</v>
      </c>
      <c r="N14" s="51">
        <v>5.7561968917638325E-2</v>
      </c>
      <c r="O14" s="51">
        <v>0.17065450653141817</v>
      </c>
      <c r="P14" s="51">
        <v>0</v>
      </c>
      <c r="Q14" s="51">
        <v>0</v>
      </c>
      <c r="R14" s="51">
        <v>2.2618443212656981E-2</v>
      </c>
      <c r="S14" s="51">
        <v>0.29414233062590983</v>
      </c>
      <c r="T14" s="51">
        <v>0</v>
      </c>
      <c r="U14" s="51">
        <v>2.9448131361792258E-2</v>
      </c>
      <c r="V14" s="51">
        <v>0</v>
      </c>
      <c r="W14" s="51">
        <v>0</v>
      </c>
    </row>
    <row r="15" spans="1:23" x14ac:dyDescent="0.3">
      <c r="A15" s="9" t="s">
        <v>655</v>
      </c>
      <c r="B15" s="23">
        <v>41547</v>
      </c>
      <c r="C15" s="4">
        <v>41548</v>
      </c>
      <c r="D15" s="9">
        <v>70</v>
      </c>
      <c r="E15" s="9">
        <v>0</v>
      </c>
      <c r="I15" s="18">
        <v>1.3200574488523393</v>
      </c>
      <c r="J15" s="51">
        <v>0.44771424985018587</v>
      </c>
      <c r="K15" s="51">
        <v>2.4749078238733461E-2</v>
      </c>
      <c r="L15" s="51">
        <v>0.39596484612758792</v>
      </c>
      <c r="M15" s="51">
        <v>3.9850326833012786</v>
      </c>
      <c r="N15" s="51">
        <v>0.17800365657718215</v>
      </c>
      <c r="O15" s="51">
        <v>0.79902798379042195</v>
      </c>
      <c r="P15" s="51">
        <v>0</v>
      </c>
      <c r="Q15" s="51">
        <v>0</v>
      </c>
      <c r="R15" s="51">
        <v>9.3110803748320287E-2</v>
      </c>
      <c r="S15" s="51">
        <v>1.4721269152889089</v>
      </c>
      <c r="T15" s="51">
        <v>1.0955441683673461E-2</v>
      </c>
      <c r="U15" s="51">
        <v>0.10387435184654052</v>
      </c>
      <c r="V15" s="51">
        <v>0</v>
      </c>
      <c r="W15" s="51">
        <v>0</v>
      </c>
    </row>
    <row r="16" spans="1:23" x14ac:dyDescent="0.3">
      <c r="A16" s="9" t="s">
        <v>111</v>
      </c>
      <c r="B16" s="24">
        <v>41547</v>
      </c>
      <c r="C16" s="4">
        <v>41548</v>
      </c>
      <c r="D16" s="9">
        <v>80</v>
      </c>
      <c r="E16" s="8">
        <v>0</v>
      </c>
      <c r="F16" s="8"/>
      <c r="G16" s="17"/>
      <c r="H16" s="8"/>
      <c r="I16" s="18">
        <v>0.46182454249962468</v>
      </c>
      <c r="J16" s="19">
        <v>0.1523619518994723</v>
      </c>
      <c r="K16" s="19">
        <v>0</v>
      </c>
      <c r="L16" s="19">
        <v>0.12609997797707576</v>
      </c>
      <c r="M16" s="19">
        <v>1.5237438318277341</v>
      </c>
      <c r="N16" s="19">
        <v>4.0350263938746821E-2</v>
      </c>
      <c r="O16" s="19">
        <v>0.32079222541443309</v>
      </c>
      <c r="P16" s="19">
        <v>0</v>
      </c>
      <c r="Q16" s="19">
        <v>0</v>
      </c>
      <c r="R16" s="19">
        <v>4.9998443373719698E-2</v>
      </c>
      <c r="S16" s="19">
        <v>0.76898734568907223</v>
      </c>
      <c r="T16" s="19">
        <v>0</v>
      </c>
      <c r="U16" s="19">
        <v>4.4164553232504088E-2</v>
      </c>
      <c r="V16" s="19">
        <v>0</v>
      </c>
      <c r="W16" s="19">
        <v>0</v>
      </c>
    </row>
    <row r="17" spans="1:23" x14ac:dyDescent="0.3">
      <c r="A17" s="9" t="s">
        <v>58</v>
      </c>
      <c r="B17" s="24">
        <v>41580</v>
      </c>
      <c r="C17" s="4">
        <v>41579</v>
      </c>
      <c r="D17" s="9">
        <v>0</v>
      </c>
      <c r="E17" s="8">
        <v>7.24</v>
      </c>
      <c r="F17" s="8">
        <v>25.96</v>
      </c>
      <c r="G17" s="17">
        <v>376</v>
      </c>
      <c r="H17" s="8">
        <v>8.9700000000000006</v>
      </c>
      <c r="I17" s="18">
        <v>0.24374697504858153</v>
      </c>
      <c r="J17" s="19">
        <v>8.9462570655134091E-2</v>
      </c>
      <c r="K17" s="19">
        <v>0</v>
      </c>
      <c r="L17" s="19">
        <v>4.7902622164276695E-2</v>
      </c>
      <c r="M17" s="19">
        <v>0.22963418181245315</v>
      </c>
      <c r="N17" s="19">
        <v>0</v>
      </c>
      <c r="O17" s="19">
        <v>8.6818716860462899E-2</v>
      </c>
      <c r="P17" s="19">
        <v>0</v>
      </c>
      <c r="Q17" s="19">
        <v>0</v>
      </c>
      <c r="R17" s="19">
        <v>0</v>
      </c>
      <c r="S17" s="19">
        <v>5.5430085178547611E-2</v>
      </c>
      <c r="T17" s="19">
        <v>0</v>
      </c>
      <c r="U17" s="19">
        <v>0</v>
      </c>
      <c r="V17" s="19">
        <v>0</v>
      </c>
      <c r="W17" s="19">
        <v>0</v>
      </c>
    </row>
    <row r="18" spans="1:23" x14ac:dyDescent="0.3">
      <c r="A18" s="9" t="s">
        <v>59</v>
      </c>
      <c r="B18" s="24">
        <v>41580</v>
      </c>
      <c r="C18" s="4">
        <v>41579</v>
      </c>
      <c r="D18" s="9">
        <v>10</v>
      </c>
      <c r="E18" s="8">
        <v>7.24</v>
      </c>
      <c r="F18" s="8">
        <v>24.6</v>
      </c>
      <c r="G18" s="17">
        <v>372</v>
      </c>
      <c r="H18" s="8">
        <v>8.85</v>
      </c>
      <c r="I18" s="18">
        <v>0.1790129881958881</v>
      </c>
      <c r="J18" s="19">
        <v>6.7189182244050294E-2</v>
      </c>
      <c r="K18" s="19">
        <v>0</v>
      </c>
      <c r="L18" s="19">
        <v>5.0972488252493731E-2</v>
      </c>
      <c r="M18" s="19">
        <v>0.18903182785633318</v>
      </c>
      <c r="N18" s="19">
        <v>0</v>
      </c>
      <c r="O18" s="19">
        <v>7.2184811964816534E-2</v>
      </c>
      <c r="P18" s="19">
        <v>0</v>
      </c>
      <c r="Q18" s="19">
        <v>0</v>
      </c>
      <c r="R18" s="19">
        <v>0</v>
      </c>
      <c r="S18" s="19">
        <v>4.9056300037753443E-2</v>
      </c>
      <c r="T18" s="19">
        <v>0</v>
      </c>
      <c r="U18" s="19">
        <v>0</v>
      </c>
      <c r="V18" s="19">
        <v>0</v>
      </c>
      <c r="W18" s="19">
        <v>0</v>
      </c>
    </row>
    <row r="19" spans="1:23" x14ac:dyDescent="0.3">
      <c r="A19" s="9" t="s">
        <v>60</v>
      </c>
      <c r="B19" s="24">
        <v>41580</v>
      </c>
      <c r="C19" s="4">
        <v>41579</v>
      </c>
      <c r="D19" s="9">
        <v>20</v>
      </c>
      <c r="E19" s="8">
        <v>0</v>
      </c>
      <c r="F19" s="8">
        <v>22.64</v>
      </c>
      <c r="G19" s="17">
        <v>386</v>
      </c>
      <c r="H19" s="8">
        <v>7.87</v>
      </c>
      <c r="I19" s="18">
        <v>0.5123230366694097</v>
      </c>
      <c r="J19" s="19">
        <v>0.20711459491791112</v>
      </c>
      <c r="K19" s="19">
        <v>0</v>
      </c>
      <c r="L19" s="19">
        <v>0.12878934720810145</v>
      </c>
      <c r="M19" s="19">
        <v>0.90162996284535701</v>
      </c>
      <c r="N19" s="19">
        <v>0.18980795132257502</v>
      </c>
      <c r="O19" s="19">
        <v>0.10528056767642306</v>
      </c>
      <c r="P19" s="19">
        <v>0</v>
      </c>
      <c r="Q19" s="19">
        <v>0</v>
      </c>
      <c r="R19" s="19">
        <v>0</v>
      </c>
      <c r="S19" s="19">
        <v>0.22866568904392665</v>
      </c>
      <c r="T19" s="19">
        <v>0</v>
      </c>
      <c r="U19" s="19">
        <v>0</v>
      </c>
      <c r="V19" s="19">
        <v>0</v>
      </c>
      <c r="W19" s="19">
        <v>0</v>
      </c>
    </row>
    <row r="20" spans="1:23" x14ac:dyDescent="0.3">
      <c r="A20" s="9" t="s">
        <v>44</v>
      </c>
      <c r="B20" s="24">
        <v>41580</v>
      </c>
      <c r="C20" s="4">
        <v>41579</v>
      </c>
      <c r="D20" s="9">
        <v>25</v>
      </c>
      <c r="E20" s="8">
        <v>0</v>
      </c>
      <c r="F20" s="8">
        <v>22.61</v>
      </c>
      <c r="G20" s="17">
        <v>385</v>
      </c>
      <c r="H20" s="8">
        <v>7.88</v>
      </c>
      <c r="I20" s="18">
        <v>0.55864689863193762</v>
      </c>
      <c r="J20" s="19">
        <v>0.24567156391526598</v>
      </c>
      <c r="K20" s="19">
        <v>2.5271928056005828E-2</v>
      </c>
      <c r="L20" s="19">
        <v>0.16648813404921844</v>
      </c>
      <c r="M20" s="19">
        <v>0.79007841990895977</v>
      </c>
      <c r="N20" s="19">
        <v>0.23199179403895609</v>
      </c>
      <c r="O20" s="19">
        <v>0.11050576009870938</v>
      </c>
      <c r="P20" s="19">
        <v>0</v>
      </c>
      <c r="Q20" s="19">
        <v>0</v>
      </c>
      <c r="R20" s="19">
        <v>3.0988130277917466E-2</v>
      </c>
      <c r="S20" s="19">
        <v>0.21221604205433181</v>
      </c>
      <c r="T20" s="19">
        <v>0</v>
      </c>
      <c r="U20" s="19">
        <v>0</v>
      </c>
      <c r="V20" s="19">
        <v>0</v>
      </c>
      <c r="W20" s="19">
        <v>0</v>
      </c>
    </row>
    <row r="21" spans="1:23" x14ac:dyDescent="0.3">
      <c r="A21" s="9" t="s">
        <v>44</v>
      </c>
      <c r="B21" s="24">
        <v>41580</v>
      </c>
      <c r="C21" s="4">
        <v>41579</v>
      </c>
      <c r="D21" s="9">
        <v>25</v>
      </c>
      <c r="E21" s="8">
        <v>0</v>
      </c>
      <c r="F21" s="8">
        <v>22.61</v>
      </c>
      <c r="G21" s="17">
        <v>385</v>
      </c>
      <c r="H21" s="8">
        <v>7.88</v>
      </c>
      <c r="I21" s="18">
        <v>0.55864689863193762</v>
      </c>
      <c r="J21" s="19">
        <v>0.24567156391526598</v>
      </c>
      <c r="K21" s="19">
        <v>2.5271928056005828E-2</v>
      </c>
      <c r="L21" s="19">
        <v>0.16648813404921844</v>
      </c>
      <c r="M21" s="19">
        <v>0.79007841990895977</v>
      </c>
      <c r="N21" s="19">
        <v>0.23199179403895609</v>
      </c>
      <c r="O21" s="19">
        <v>0.11050576009870938</v>
      </c>
      <c r="P21" s="19">
        <v>0</v>
      </c>
      <c r="Q21" s="19">
        <v>0</v>
      </c>
      <c r="R21" s="19">
        <v>3.0988130277917466E-2</v>
      </c>
      <c r="S21" s="19">
        <v>0.21221604205433181</v>
      </c>
      <c r="T21" s="19">
        <v>0</v>
      </c>
      <c r="U21" s="19">
        <v>0</v>
      </c>
      <c r="V21" s="19">
        <v>0</v>
      </c>
      <c r="W21" s="19">
        <v>0</v>
      </c>
    </row>
    <row r="22" spans="1:23" x14ac:dyDescent="0.3">
      <c r="A22" s="9" t="s">
        <v>61</v>
      </c>
      <c r="B22" s="24">
        <v>41580</v>
      </c>
      <c r="C22" s="4">
        <v>41579</v>
      </c>
      <c r="D22" s="9">
        <v>30</v>
      </c>
      <c r="E22" s="8">
        <v>0</v>
      </c>
      <c r="F22" s="8">
        <v>22.61</v>
      </c>
      <c r="G22" s="17">
        <v>386</v>
      </c>
      <c r="H22" s="8">
        <v>7.88</v>
      </c>
      <c r="I22" s="18">
        <v>0.3613111392507799</v>
      </c>
      <c r="J22" s="19">
        <v>0.15939998911321571</v>
      </c>
      <c r="K22" s="19">
        <v>0</v>
      </c>
      <c r="L22" s="19">
        <v>0.11138972210767843</v>
      </c>
      <c r="M22" s="19">
        <v>0.65042437754283766</v>
      </c>
      <c r="N22" s="19">
        <v>0.14261175461007508</v>
      </c>
      <c r="O22" s="19">
        <v>9.46629233997274E-2</v>
      </c>
      <c r="P22" s="19">
        <v>0</v>
      </c>
      <c r="Q22" s="19">
        <v>0</v>
      </c>
      <c r="R22" s="19">
        <v>0</v>
      </c>
      <c r="S22" s="19">
        <v>0.17970150786479816</v>
      </c>
      <c r="T22" s="19">
        <v>0</v>
      </c>
      <c r="U22" s="19">
        <v>0</v>
      </c>
      <c r="V22" s="19">
        <v>0</v>
      </c>
      <c r="W22" s="19">
        <v>0</v>
      </c>
    </row>
    <row r="23" spans="1:23" x14ac:dyDescent="0.3">
      <c r="A23" s="9" t="s">
        <v>62</v>
      </c>
      <c r="B23" s="24">
        <v>41580</v>
      </c>
      <c r="C23" s="4">
        <v>41579</v>
      </c>
      <c r="D23" s="9">
        <v>35</v>
      </c>
      <c r="E23" s="8">
        <v>0</v>
      </c>
      <c r="F23" s="8">
        <v>22.6</v>
      </c>
      <c r="G23" s="17">
        <v>386</v>
      </c>
      <c r="H23" s="8">
        <v>7.8650000000000002</v>
      </c>
      <c r="I23" s="18">
        <v>0.54034379295009727</v>
      </c>
      <c r="J23" s="19">
        <v>0.28757315938854416</v>
      </c>
      <c r="K23" s="19">
        <v>0</v>
      </c>
      <c r="L23" s="19">
        <v>0.19004569288876899</v>
      </c>
      <c r="M23" s="19">
        <v>0.91120066663771482</v>
      </c>
      <c r="N23" s="19">
        <v>0.29782216951718243</v>
      </c>
      <c r="O23" s="19">
        <v>0.11115702710689732</v>
      </c>
      <c r="P23" s="19">
        <v>0</v>
      </c>
      <c r="Q23" s="19">
        <v>0</v>
      </c>
      <c r="R23" s="19">
        <v>2.6939631230832994E-2</v>
      </c>
      <c r="S23" s="19">
        <v>0.24268058087786576</v>
      </c>
      <c r="T23" s="19">
        <v>0</v>
      </c>
      <c r="U23" s="19">
        <v>0</v>
      </c>
      <c r="V23" s="19">
        <v>0</v>
      </c>
      <c r="W23" s="19">
        <v>0</v>
      </c>
    </row>
    <row r="24" spans="1:23" x14ac:dyDescent="0.3">
      <c r="A24" s="9" t="s">
        <v>63</v>
      </c>
      <c r="B24" s="24">
        <v>41580</v>
      </c>
      <c r="C24" s="4">
        <v>41579</v>
      </c>
      <c r="D24" s="9">
        <v>40</v>
      </c>
      <c r="E24" s="8">
        <v>0</v>
      </c>
      <c r="F24" s="8">
        <v>22.59</v>
      </c>
      <c r="G24" s="17">
        <v>386</v>
      </c>
      <c r="H24" s="8">
        <v>7.86</v>
      </c>
      <c r="I24" s="18">
        <v>0.40074867691565302</v>
      </c>
      <c r="J24" s="19">
        <v>0.10939155494537195</v>
      </c>
      <c r="K24" s="19">
        <v>0</v>
      </c>
      <c r="L24" s="19">
        <v>8.8923533895676948E-2</v>
      </c>
      <c r="M24" s="19">
        <v>0.93634115382396288</v>
      </c>
      <c r="N24" s="19">
        <v>7.0147138666189351E-2</v>
      </c>
      <c r="O24" s="19">
        <v>0.12354341067279298</v>
      </c>
      <c r="P24" s="19">
        <v>0</v>
      </c>
      <c r="Q24" s="19">
        <v>0</v>
      </c>
      <c r="R24" s="19">
        <v>0</v>
      </c>
      <c r="S24" s="19">
        <v>0.26168131697376906</v>
      </c>
      <c r="T24" s="19">
        <v>0</v>
      </c>
      <c r="U24" s="19">
        <v>0</v>
      </c>
      <c r="V24" s="19">
        <v>0</v>
      </c>
      <c r="W24" s="19">
        <v>0</v>
      </c>
    </row>
    <row r="25" spans="1:23" x14ac:dyDescent="0.3">
      <c r="A25" s="9" t="s">
        <v>64</v>
      </c>
      <c r="B25" s="24">
        <v>41580</v>
      </c>
      <c r="C25" s="4">
        <v>41579</v>
      </c>
      <c r="D25" s="9">
        <v>45</v>
      </c>
      <c r="E25" s="8">
        <v>0</v>
      </c>
      <c r="F25" s="8">
        <v>22.58</v>
      </c>
      <c r="G25" s="17">
        <v>387.5</v>
      </c>
      <c r="H25" s="8">
        <v>7.835</v>
      </c>
      <c r="I25" s="18">
        <v>0.68744141704212258</v>
      </c>
      <c r="J25" s="19">
        <v>0.43578672702256344</v>
      </c>
      <c r="K25" s="19">
        <v>0</v>
      </c>
      <c r="L25" s="19">
        <v>0.29716961864241176</v>
      </c>
      <c r="M25" s="19">
        <v>1.1231213495292163</v>
      </c>
      <c r="N25" s="19">
        <v>0.51043896211994566</v>
      </c>
      <c r="O25" s="19">
        <v>0</v>
      </c>
      <c r="P25" s="19">
        <v>0</v>
      </c>
      <c r="Q25" s="19">
        <v>0</v>
      </c>
      <c r="R25" s="19">
        <v>0</v>
      </c>
      <c r="S25" s="19">
        <v>0.27544589429855032</v>
      </c>
      <c r="T25" s="19">
        <v>0</v>
      </c>
      <c r="U25" s="19">
        <v>0</v>
      </c>
      <c r="V25" s="19">
        <v>0</v>
      </c>
      <c r="W25" s="19">
        <v>0</v>
      </c>
    </row>
    <row r="26" spans="1:23" x14ac:dyDescent="0.3">
      <c r="A26" s="9" t="s">
        <v>65</v>
      </c>
      <c r="B26" s="24">
        <v>41580</v>
      </c>
      <c r="C26" s="4">
        <v>41579</v>
      </c>
      <c r="D26" s="9">
        <v>50</v>
      </c>
      <c r="E26" s="8">
        <v>0</v>
      </c>
      <c r="F26" s="8">
        <v>22.57</v>
      </c>
      <c r="G26" s="17">
        <v>388</v>
      </c>
      <c r="H26" s="8">
        <v>7.83</v>
      </c>
      <c r="I26" s="18">
        <v>0.85629640728074485</v>
      </c>
      <c r="J26" s="19">
        <v>0.62773805853724363</v>
      </c>
      <c r="K26" s="19">
        <v>0</v>
      </c>
      <c r="L26" s="19">
        <v>0.42056020135990657</v>
      </c>
      <c r="M26" s="19">
        <v>1.1979291953619096</v>
      </c>
      <c r="N26" s="19">
        <v>0.72318232818551387</v>
      </c>
      <c r="O26" s="19">
        <v>0.17697448391636866</v>
      </c>
      <c r="P26" s="19">
        <v>0</v>
      </c>
      <c r="Q26" s="19">
        <v>0</v>
      </c>
      <c r="R26" s="19">
        <v>0</v>
      </c>
      <c r="S26" s="19">
        <v>0.32146231694312599</v>
      </c>
      <c r="T26" s="19">
        <v>0</v>
      </c>
      <c r="U26" s="19">
        <v>0</v>
      </c>
      <c r="V26" s="19">
        <v>0</v>
      </c>
      <c r="W26" s="19">
        <v>0</v>
      </c>
    </row>
    <row r="27" spans="1:23" x14ac:dyDescent="0.3">
      <c r="A27" s="9" t="s">
        <v>66</v>
      </c>
      <c r="B27" s="24">
        <v>41580</v>
      </c>
      <c r="C27" s="4">
        <v>41579</v>
      </c>
      <c r="D27" s="9">
        <v>60</v>
      </c>
      <c r="E27" s="8">
        <v>0</v>
      </c>
      <c r="F27" s="8"/>
      <c r="G27" s="17"/>
      <c r="H27" s="8"/>
      <c r="I27" s="18">
        <v>0.97192453838779369</v>
      </c>
      <c r="J27" s="19">
        <v>1.0034798031601213</v>
      </c>
      <c r="K27" s="19">
        <v>0</v>
      </c>
      <c r="L27" s="19">
        <v>0.67485951327813254</v>
      </c>
      <c r="M27" s="19">
        <v>1.4065355571655849</v>
      </c>
      <c r="N27" s="19">
        <v>1.2550692203822176</v>
      </c>
      <c r="O27" s="19">
        <v>0.22792612257051389</v>
      </c>
      <c r="P27" s="19">
        <v>0</v>
      </c>
      <c r="Q27" s="19">
        <v>0</v>
      </c>
      <c r="R27" s="19">
        <v>0</v>
      </c>
      <c r="S27" s="19">
        <v>0.41824867442347308</v>
      </c>
      <c r="T27" s="19">
        <v>0</v>
      </c>
      <c r="U27" s="19">
        <v>0</v>
      </c>
      <c r="V27" s="19">
        <v>0</v>
      </c>
      <c r="W27" s="19">
        <v>0</v>
      </c>
    </row>
    <row r="28" spans="1:23" x14ac:dyDescent="0.3">
      <c r="A28" s="9" t="s">
        <v>67</v>
      </c>
      <c r="B28" s="24">
        <v>41580</v>
      </c>
      <c r="C28" s="4">
        <v>41579</v>
      </c>
      <c r="D28" s="9">
        <v>70</v>
      </c>
      <c r="E28" s="8">
        <v>0</v>
      </c>
      <c r="F28" s="8"/>
      <c r="G28" s="17"/>
      <c r="H28" s="8"/>
      <c r="I28" s="18">
        <v>0</v>
      </c>
      <c r="J28" s="19">
        <v>0.37358985151963287</v>
      </c>
      <c r="K28" s="19">
        <v>0</v>
      </c>
      <c r="L28" s="19">
        <v>0.45550529263896955</v>
      </c>
      <c r="M28" s="19">
        <v>3.2522304129968576</v>
      </c>
      <c r="N28" s="19">
        <v>0.17267803683692629</v>
      </c>
      <c r="O28" s="19">
        <v>0.77274420434071989</v>
      </c>
      <c r="P28" s="19">
        <v>0</v>
      </c>
      <c r="Q28" s="19">
        <v>0</v>
      </c>
      <c r="R28" s="19">
        <v>0</v>
      </c>
      <c r="S28" s="19">
        <v>1.2431469456244857</v>
      </c>
      <c r="T28" s="19">
        <v>0</v>
      </c>
      <c r="U28" s="19">
        <v>0</v>
      </c>
      <c r="V28" s="19">
        <v>0</v>
      </c>
      <c r="W28" s="19">
        <v>0</v>
      </c>
    </row>
    <row r="29" spans="1:23" x14ac:dyDescent="0.3">
      <c r="A29" s="9" t="s">
        <v>140</v>
      </c>
      <c r="B29" s="24">
        <v>41580</v>
      </c>
      <c r="C29" s="4">
        <v>41579</v>
      </c>
      <c r="D29" s="9">
        <v>80</v>
      </c>
      <c r="E29" s="8">
        <v>0</v>
      </c>
      <c r="F29" s="8"/>
      <c r="G29" s="17"/>
      <c r="H29" s="8"/>
      <c r="I29" s="18">
        <v>2.307070356068496</v>
      </c>
      <c r="J29" s="19">
        <v>0.49963990863747965</v>
      </c>
      <c r="K29" s="19">
        <v>0</v>
      </c>
      <c r="L29" s="19">
        <v>0.7458886945552532</v>
      </c>
      <c r="M29" s="19">
        <v>4.5383671908576417</v>
      </c>
      <c r="N29" s="19">
        <v>0</v>
      </c>
      <c r="O29" s="19">
        <v>0.86697495923671863</v>
      </c>
      <c r="P29" s="19">
        <v>0</v>
      </c>
      <c r="Q29" s="19">
        <v>0</v>
      </c>
      <c r="R29" s="19">
        <v>0</v>
      </c>
      <c r="S29" s="19">
        <v>1.6474818309516801</v>
      </c>
      <c r="T29" s="19">
        <v>0</v>
      </c>
      <c r="U29" s="19">
        <v>0</v>
      </c>
      <c r="V29" s="19">
        <v>0</v>
      </c>
      <c r="W29" s="19">
        <v>0</v>
      </c>
    </row>
    <row r="30" spans="1:23" x14ac:dyDescent="0.3">
      <c r="A30" s="9" t="s">
        <v>68</v>
      </c>
      <c r="B30" s="24">
        <v>41580</v>
      </c>
      <c r="C30" s="4">
        <v>41579</v>
      </c>
      <c r="D30" s="9">
        <v>90</v>
      </c>
      <c r="E30" s="8">
        <v>0</v>
      </c>
      <c r="F30" s="8"/>
      <c r="G30" s="17"/>
      <c r="H30" s="8"/>
      <c r="I30" s="18">
        <v>0.65229465594229696</v>
      </c>
      <c r="J30" s="19">
        <v>0.18605918148353201</v>
      </c>
      <c r="K30" s="19">
        <v>0</v>
      </c>
      <c r="L30" s="19">
        <v>0.13588791857022769</v>
      </c>
      <c r="M30" s="19">
        <v>1.0528032527891094</v>
      </c>
      <c r="N30" s="19">
        <v>0.18124246262949786</v>
      </c>
      <c r="O30" s="19">
        <v>0.11862563571037095</v>
      </c>
      <c r="P30" s="19">
        <v>0</v>
      </c>
      <c r="Q30" s="19">
        <v>0</v>
      </c>
      <c r="R30" s="19">
        <v>0</v>
      </c>
      <c r="S30" s="19">
        <v>0.26850905248173962</v>
      </c>
      <c r="T30" s="19">
        <v>0</v>
      </c>
      <c r="U30" s="19">
        <v>0</v>
      </c>
      <c r="V30" s="19">
        <v>0</v>
      </c>
      <c r="W30" s="19">
        <v>0</v>
      </c>
    </row>
    <row r="31" spans="1:23" x14ac:dyDescent="0.3">
      <c r="A31" s="9" t="s">
        <v>30</v>
      </c>
      <c r="B31" s="23">
        <v>41612</v>
      </c>
      <c r="C31" s="4">
        <v>41609</v>
      </c>
      <c r="D31" s="9">
        <v>0</v>
      </c>
      <c r="E31" s="8">
        <v>7.35</v>
      </c>
      <c r="F31" s="8">
        <v>26.48</v>
      </c>
      <c r="G31" s="17">
        <v>375</v>
      </c>
      <c r="H31" s="8">
        <v>8.99</v>
      </c>
      <c r="I31" s="18">
        <v>0.18832512087924727</v>
      </c>
      <c r="J31" s="19">
        <v>3.052293749118053E-2</v>
      </c>
      <c r="K31" s="19">
        <v>5.0030002944192594E-3</v>
      </c>
      <c r="L31" s="19">
        <v>1.1694644435672067E-2</v>
      </c>
      <c r="M31" s="19">
        <v>0.23601356073014326</v>
      </c>
      <c r="N31" s="19">
        <v>5.5689113353757274E-3</v>
      </c>
      <c r="O31" s="19">
        <v>2.9133688242375971E-2</v>
      </c>
      <c r="P31" s="19">
        <v>0</v>
      </c>
      <c r="Q31" s="19">
        <v>2.6643767030957188E-3</v>
      </c>
      <c r="R31" s="19">
        <v>3.3124136738831361E-3</v>
      </c>
      <c r="S31" s="19">
        <v>4.1143829204747406E-2</v>
      </c>
      <c r="T31" s="19">
        <v>0</v>
      </c>
      <c r="U31" s="19">
        <v>1.912364016633841E-3</v>
      </c>
      <c r="V31" s="19">
        <v>0</v>
      </c>
      <c r="W31" s="19">
        <v>0</v>
      </c>
    </row>
    <row r="32" spans="1:23" x14ac:dyDescent="0.3">
      <c r="A32" s="9" t="s">
        <v>82</v>
      </c>
      <c r="B32" s="24">
        <v>41612</v>
      </c>
      <c r="C32" s="4">
        <v>41609</v>
      </c>
      <c r="D32" s="9">
        <v>10</v>
      </c>
      <c r="E32" s="8">
        <v>6.95</v>
      </c>
      <c r="F32" s="8">
        <v>26.05</v>
      </c>
      <c r="G32" s="17">
        <v>377</v>
      </c>
      <c r="H32" s="8">
        <v>8.9700000000000006</v>
      </c>
      <c r="I32" s="18">
        <v>0.24252636670257238</v>
      </c>
      <c r="J32" s="19">
        <v>3.6399411542660236E-2</v>
      </c>
      <c r="K32" s="19">
        <v>0</v>
      </c>
      <c r="L32" s="19">
        <v>1.8929759081606327E-2</v>
      </c>
      <c r="M32" s="19">
        <v>0.34294652633796296</v>
      </c>
      <c r="N32" s="19">
        <v>0</v>
      </c>
      <c r="O32" s="19">
        <v>4.1014367998787819E-2</v>
      </c>
      <c r="P32" s="19">
        <v>0</v>
      </c>
      <c r="Q32" s="19">
        <v>0</v>
      </c>
      <c r="R32" s="19">
        <v>0</v>
      </c>
      <c r="S32" s="19">
        <v>7.6903621240147116E-2</v>
      </c>
      <c r="T32" s="19">
        <v>0</v>
      </c>
      <c r="U32" s="19">
        <v>0</v>
      </c>
      <c r="V32" s="19">
        <v>0</v>
      </c>
      <c r="W32" s="19">
        <v>0</v>
      </c>
    </row>
    <row r="33" spans="1:23" x14ac:dyDescent="0.3">
      <c r="A33" s="9" t="s">
        <v>45</v>
      </c>
      <c r="B33" s="24">
        <v>41612</v>
      </c>
      <c r="C33" s="4">
        <v>41609</v>
      </c>
      <c r="D33" s="9">
        <v>25</v>
      </c>
      <c r="E33" s="8">
        <v>0</v>
      </c>
      <c r="F33" s="8">
        <v>22.614999999999998</v>
      </c>
      <c r="G33" s="17">
        <v>387</v>
      </c>
      <c r="H33" s="8">
        <v>7.88</v>
      </c>
      <c r="I33" s="18">
        <v>0.47674906425453073</v>
      </c>
      <c r="J33" s="19">
        <v>0.40359139444548009</v>
      </c>
      <c r="K33" s="19">
        <v>4.3287418665253062E-2</v>
      </c>
      <c r="L33" s="19">
        <v>0.18626170418788196</v>
      </c>
      <c r="M33" s="19">
        <v>0.67937555120269333</v>
      </c>
      <c r="N33" s="19">
        <v>0.59060444356306763</v>
      </c>
      <c r="O33" s="19">
        <v>4.689558467287281E-2</v>
      </c>
      <c r="P33" s="19">
        <v>0</v>
      </c>
      <c r="Q33" s="19">
        <v>0</v>
      </c>
      <c r="R33" s="19">
        <v>3.0572314438342251E-2</v>
      </c>
      <c r="S33" s="19">
        <v>0.16413970921032969</v>
      </c>
      <c r="T33" s="19">
        <v>0</v>
      </c>
      <c r="U33" s="19">
        <v>0</v>
      </c>
      <c r="V33" s="19">
        <v>0</v>
      </c>
      <c r="W33" s="19">
        <v>0</v>
      </c>
    </row>
    <row r="34" spans="1:23" x14ac:dyDescent="0.3">
      <c r="A34" s="9" t="s">
        <v>670</v>
      </c>
      <c r="B34" s="23">
        <v>41612</v>
      </c>
      <c r="C34" s="4">
        <v>41609</v>
      </c>
      <c r="D34" s="9">
        <v>35</v>
      </c>
      <c r="E34" s="9">
        <v>0</v>
      </c>
      <c r="F34" s="8">
        <v>22.594999999999999</v>
      </c>
      <c r="G34" s="17">
        <v>381.89285714285717</v>
      </c>
      <c r="H34" s="8">
        <v>7.85</v>
      </c>
      <c r="I34" s="18">
        <v>1.0282445966550446</v>
      </c>
      <c r="J34" s="51">
        <v>0.87905265778437336</v>
      </c>
      <c r="K34" s="51">
        <v>8.4445435303738242E-2</v>
      </c>
      <c r="L34" s="51">
        <v>0.48056500978867189</v>
      </c>
      <c r="M34" s="51">
        <v>1.6031993464987238</v>
      </c>
      <c r="N34" s="51">
        <v>1.5069664215871603</v>
      </c>
      <c r="O34" s="51">
        <v>0</v>
      </c>
      <c r="P34" s="51">
        <v>0</v>
      </c>
      <c r="Q34" s="51">
        <v>0</v>
      </c>
      <c r="R34" s="51">
        <v>8.2695420480877482E-2</v>
      </c>
      <c r="S34" s="51">
        <v>0.38925345692577701</v>
      </c>
      <c r="T34" s="51">
        <v>3.0582421737862665E-2</v>
      </c>
      <c r="U34" s="51">
        <v>7.7859118302992698E-3</v>
      </c>
      <c r="V34" s="51">
        <v>0</v>
      </c>
      <c r="W34" s="51">
        <v>0</v>
      </c>
    </row>
    <row r="35" spans="1:23" x14ac:dyDescent="0.3">
      <c r="A35" s="9" t="s">
        <v>102</v>
      </c>
      <c r="B35" s="24">
        <v>41612</v>
      </c>
      <c r="C35" s="4">
        <v>41609</v>
      </c>
      <c r="D35" s="9">
        <v>50</v>
      </c>
      <c r="E35" s="8">
        <v>0</v>
      </c>
      <c r="F35" s="8">
        <v>22.57</v>
      </c>
      <c r="G35" s="17">
        <v>388</v>
      </c>
      <c r="H35" s="8">
        <v>7.81</v>
      </c>
      <c r="I35" s="18">
        <v>0.98221943971225256</v>
      </c>
      <c r="J35" s="19">
        <v>1.1479837865984903</v>
      </c>
      <c r="K35" s="19">
        <v>0.1175986313471936</v>
      </c>
      <c r="L35" s="19">
        <v>0.58972705402953784</v>
      </c>
      <c r="M35" s="19">
        <v>1.4276410514651119</v>
      </c>
      <c r="N35" s="19">
        <v>1.6343822011233722</v>
      </c>
      <c r="O35" s="19">
        <v>0.13969597987630022</v>
      </c>
      <c r="P35" s="19">
        <v>4.9962099632625462E-2</v>
      </c>
      <c r="Q35" s="19">
        <v>0</v>
      </c>
      <c r="R35" s="19">
        <v>0.12917278090209824</v>
      </c>
      <c r="S35" s="19">
        <v>0.49529469407407095</v>
      </c>
      <c r="T35" s="19">
        <v>4.5524118562011356E-2</v>
      </c>
      <c r="U35" s="19">
        <v>0</v>
      </c>
      <c r="V35" s="19">
        <v>0</v>
      </c>
      <c r="W35" s="19">
        <v>0</v>
      </c>
    </row>
    <row r="36" spans="1:23" x14ac:dyDescent="0.3">
      <c r="A36" s="24" t="s">
        <v>642</v>
      </c>
      <c r="B36" s="24">
        <v>41612</v>
      </c>
      <c r="C36" s="4">
        <v>41609</v>
      </c>
      <c r="D36" s="9">
        <v>60</v>
      </c>
      <c r="E36" s="9">
        <v>0</v>
      </c>
      <c r="I36" s="18">
        <v>0.83108085860068881</v>
      </c>
      <c r="J36" s="51">
        <v>0.80214568131612396</v>
      </c>
      <c r="K36" s="51">
        <v>0.12016000078064848</v>
      </c>
      <c r="L36" s="51">
        <v>0.4274534033325863</v>
      </c>
      <c r="M36" s="51">
        <v>1.4099132834230872</v>
      </c>
      <c r="N36" s="51">
        <v>1.0982724315501027</v>
      </c>
      <c r="O36" s="51">
        <v>0.24285416743247987</v>
      </c>
      <c r="P36" s="51">
        <v>0</v>
      </c>
      <c r="Q36" s="51">
        <v>0</v>
      </c>
      <c r="R36" s="51">
        <v>7.027271066533651E-2</v>
      </c>
      <c r="S36" s="51">
        <v>0.36224467027854679</v>
      </c>
      <c r="T36" s="51">
        <v>2.4966013916775134E-2</v>
      </c>
      <c r="U36" s="51">
        <v>2.6216375518493536E-2</v>
      </c>
      <c r="V36" s="51">
        <v>0</v>
      </c>
      <c r="W36" s="51">
        <v>0</v>
      </c>
    </row>
    <row r="37" spans="1:23" x14ac:dyDescent="0.3">
      <c r="A37" s="9" t="s">
        <v>656</v>
      </c>
      <c r="B37" s="23">
        <v>41612</v>
      </c>
      <c r="C37" s="4">
        <v>41609</v>
      </c>
      <c r="D37" s="9">
        <v>70</v>
      </c>
      <c r="E37" s="9">
        <v>0</v>
      </c>
      <c r="I37" s="18">
        <v>1.4221995831462131</v>
      </c>
      <c r="J37" s="51">
        <v>0.52885893752809143</v>
      </c>
      <c r="K37" s="51">
        <v>4.4277919105651181E-2</v>
      </c>
      <c r="L37" s="51">
        <v>0.42249288804090107</v>
      </c>
      <c r="M37" s="51">
        <v>4.2395087155536153</v>
      </c>
      <c r="N37" s="51">
        <v>0.39395560485100789</v>
      </c>
      <c r="O37" s="51">
        <v>0.78954337817800535</v>
      </c>
      <c r="P37" s="51">
        <v>0</v>
      </c>
      <c r="Q37" s="51">
        <v>0</v>
      </c>
      <c r="R37" s="51">
        <v>0.11136568655658198</v>
      </c>
      <c r="S37" s="51">
        <v>1.3690600916555895</v>
      </c>
      <c r="T37" s="51">
        <v>1.6228107892806435E-2</v>
      </c>
      <c r="U37" s="51">
        <v>9.53615382284074E-2</v>
      </c>
      <c r="V37" s="51">
        <v>0</v>
      </c>
      <c r="W37" s="51">
        <v>0</v>
      </c>
    </row>
    <row r="38" spans="1:23" x14ac:dyDescent="0.3">
      <c r="A38" s="9" t="s">
        <v>112</v>
      </c>
      <c r="B38" s="24">
        <v>41612</v>
      </c>
      <c r="C38" s="4">
        <v>41609</v>
      </c>
      <c r="D38" s="9">
        <v>80</v>
      </c>
      <c r="E38" s="8">
        <v>0</v>
      </c>
      <c r="F38" s="8"/>
      <c r="G38" s="17"/>
      <c r="H38" s="8"/>
      <c r="I38" s="18">
        <v>1.5297652169689051</v>
      </c>
      <c r="J38" s="19">
        <v>0.35582398153013789</v>
      </c>
      <c r="K38" s="19">
        <v>0</v>
      </c>
      <c r="L38" s="19">
        <v>0.32745986126511883</v>
      </c>
      <c r="M38" s="19">
        <v>2.9217895068975439</v>
      </c>
      <c r="N38" s="19">
        <v>0.22054529104055226</v>
      </c>
      <c r="O38" s="19">
        <v>0.4621313526053229</v>
      </c>
      <c r="P38" s="19">
        <v>0</v>
      </c>
      <c r="Q38" s="19">
        <v>0</v>
      </c>
      <c r="R38" s="19">
        <v>9.8699948404338947E-2</v>
      </c>
      <c r="S38" s="19">
        <v>1.050382368531011</v>
      </c>
      <c r="T38" s="19">
        <v>0</v>
      </c>
      <c r="U38" s="19">
        <v>5.3026817875320022E-2</v>
      </c>
      <c r="V38" s="19">
        <v>0</v>
      </c>
      <c r="W38" s="19">
        <v>0</v>
      </c>
    </row>
    <row r="39" spans="1:23" x14ac:dyDescent="0.3">
      <c r="A39" s="9" t="s">
        <v>31</v>
      </c>
      <c r="B39" s="23">
        <v>41645</v>
      </c>
      <c r="C39" s="4">
        <v>41640</v>
      </c>
      <c r="D39" s="9">
        <v>0</v>
      </c>
      <c r="E39" s="8">
        <v>6.38</v>
      </c>
      <c r="F39" s="8">
        <v>25.78</v>
      </c>
      <c r="G39" s="17">
        <v>372</v>
      </c>
      <c r="H39" s="8">
        <v>8.91</v>
      </c>
      <c r="I39" s="18">
        <v>0.22945810336396194</v>
      </c>
      <c r="J39" s="19">
        <v>4.855550905290467E-2</v>
      </c>
      <c r="K39" s="19">
        <v>8.7076358851989437E-3</v>
      </c>
      <c r="L39" s="19">
        <v>1.8750827900833728E-2</v>
      </c>
      <c r="M39" s="19">
        <v>0.43615090917718374</v>
      </c>
      <c r="N39" s="19">
        <v>2.6993200807423613E-2</v>
      </c>
      <c r="O39" s="19">
        <v>3.4868761171555775E-2</v>
      </c>
      <c r="P39" s="19">
        <v>0</v>
      </c>
      <c r="Q39" s="19">
        <v>3.0321852024704152E-3</v>
      </c>
      <c r="R39" s="19">
        <v>4.4802299737724902E-3</v>
      </c>
      <c r="S39" s="19">
        <v>0.11179709997843387</v>
      </c>
      <c r="T39" s="19">
        <v>0</v>
      </c>
      <c r="U39" s="19">
        <v>2.0276485329241596E-3</v>
      </c>
      <c r="V39" s="19">
        <v>0</v>
      </c>
      <c r="W39" s="19">
        <v>0</v>
      </c>
    </row>
    <row r="40" spans="1:23" x14ac:dyDescent="0.3">
      <c r="A40" s="9" t="s">
        <v>83</v>
      </c>
      <c r="B40" s="24">
        <v>41645</v>
      </c>
      <c r="C40" s="4">
        <v>41640</v>
      </c>
      <c r="D40" s="9">
        <v>10</v>
      </c>
      <c r="E40" s="8">
        <v>6.04</v>
      </c>
      <c r="F40" s="8">
        <v>25.55</v>
      </c>
      <c r="G40" s="17">
        <v>372</v>
      </c>
      <c r="H40" s="8">
        <v>8.8800000000000008</v>
      </c>
      <c r="I40" s="18">
        <v>0.26589909396514816</v>
      </c>
      <c r="J40" s="19">
        <v>6.7163079255240746E-2</v>
      </c>
      <c r="K40" s="19">
        <v>0</v>
      </c>
      <c r="L40" s="19">
        <v>3.5255839924485395E-2</v>
      </c>
      <c r="M40" s="19">
        <v>0.54637859764613406</v>
      </c>
      <c r="N40" s="19">
        <v>3.7909423865701911E-2</v>
      </c>
      <c r="O40" s="19">
        <v>6.6275137028121461E-2</v>
      </c>
      <c r="P40" s="19">
        <v>0</v>
      </c>
      <c r="Q40" s="19">
        <v>0</v>
      </c>
      <c r="R40" s="19">
        <v>0</v>
      </c>
      <c r="S40" s="19">
        <v>0.19382894118142449</v>
      </c>
      <c r="T40" s="19">
        <v>0</v>
      </c>
      <c r="U40" s="19">
        <v>0</v>
      </c>
      <c r="V40" s="19">
        <v>0</v>
      </c>
      <c r="W40" s="19">
        <v>0</v>
      </c>
    </row>
    <row r="41" spans="1:23" x14ac:dyDescent="0.3">
      <c r="A41" s="9" t="s">
        <v>46</v>
      </c>
      <c r="B41" s="24">
        <v>41645</v>
      </c>
      <c r="C41" s="4">
        <v>41640</v>
      </c>
      <c r="D41" s="9">
        <v>25</v>
      </c>
      <c r="E41" s="8">
        <v>0</v>
      </c>
      <c r="F41" s="8">
        <v>22.715</v>
      </c>
      <c r="G41" s="17">
        <v>389</v>
      </c>
      <c r="H41" s="8">
        <v>7.82</v>
      </c>
      <c r="I41" s="18">
        <v>0.35223691037296367</v>
      </c>
      <c r="J41" s="19">
        <v>0.27843305586713668</v>
      </c>
      <c r="K41" s="19">
        <v>2.9446627564741302E-2</v>
      </c>
      <c r="L41" s="19">
        <v>0.13454282381534177</v>
      </c>
      <c r="M41" s="19">
        <v>0.60013634986177122</v>
      </c>
      <c r="N41" s="19">
        <v>0.40569525221453417</v>
      </c>
      <c r="O41" s="19">
        <v>5.2734023173864622E-2</v>
      </c>
      <c r="P41" s="19">
        <v>0</v>
      </c>
      <c r="Q41" s="19">
        <v>0</v>
      </c>
      <c r="R41" s="19">
        <v>0</v>
      </c>
      <c r="S41" s="19">
        <v>0.17582387071638289</v>
      </c>
      <c r="T41" s="19">
        <v>0</v>
      </c>
      <c r="U41" s="19">
        <v>0</v>
      </c>
      <c r="V41" s="19">
        <v>0</v>
      </c>
      <c r="W41" s="19">
        <v>0</v>
      </c>
    </row>
    <row r="42" spans="1:23" x14ac:dyDescent="0.3">
      <c r="A42" s="9" t="s">
        <v>671</v>
      </c>
      <c r="B42" s="23">
        <v>41645</v>
      </c>
      <c r="C42" s="4">
        <v>41640</v>
      </c>
      <c r="D42" s="9">
        <v>35</v>
      </c>
      <c r="E42" s="9">
        <v>0</v>
      </c>
      <c r="F42" s="8">
        <v>22.59</v>
      </c>
      <c r="G42" s="17">
        <v>381.65384615384613</v>
      </c>
      <c r="H42" s="8">
        <v>7.79</v>
      </c>
      <c r="I42" s="18">
        <v>0.36726560315295853</v>
      </c>
      <c r="J42" s="51">
        <v>0.1099434804536772</v>
      </c>
      <c r="K42" s="51">
        <v>1.2156509011268237E-2</v>
      </c>
      <c r="L42" s="51">
        <v>3.9845332421101429E-2</v>
      </c>
      <c r="M42" s="51">
        <v>0.80814501853697274</v>
      </c>
      <c r="N42" s="51">
        <v>0.13356480807989998</v>
      </c>
      <c r="O42" s="51">
        <v>5.2482232602377187E-2</v>
      </c>
      <c r="P42" s="51">
        <v>0</v>
      </c>
      <c r="Q42" s="51">
        <v>0</v>
      </c>
      <c r="R42" s="51">
        <v>9.7108539944460656E-3</v>
      </c>
      <c r="S42" s="51">
        <v>0.22789033008760748</v>
      </c>
      <c r="T42" s="51">
        <v>5.4033582477307678E-3</v>
      </c>
      <c r="U42" s="51">
        <v>2.5686190309572696E-3</v>
      </c>
      <c r="V42" s="51">
        <v>0</v>
      </c>
      <c r="W42" s="51">
        <v>0</v>
      </c>
    </row>
    <row r="43" spans="1:23" x14ac:dyDescent="0.3">
      <c r="A43" s="9" t="s">
        <v>96</v>
      </c>
      <c r="B43" s="24">
        <v>41645</v>
      </c>
      <c r="C43" s="4">
        <v>41640</v>
      </c>
      <c r="D43" s="9">
        <v>50</v>
      </c>
      <c r="E43" s="8">
        <v>0</v>
      </c>
      <c r="F43" s="8">
        <v>22.55</v>
      </c>
      <c r="G43" s="17">
        <v>388</v>
      </c>
      <c r="H43" s="8">
        <v>7.75</v>
      </c>
      <c r="I43" s="18">
        <v>0.47494153373973858</v>
      </c>
      <c r="J43" s="19">
        <v>0.365791049461825</v>
      </c>
      <c r="K43" s="19">
        <v>0</v>
      </c>
      <c r="L43" s="19">
        <v>0.1889749771892397</v>
      </c>
      <c r="M43" s="19">
        <v>0.7729819082531143</v>
      </c>
      <c r="N43" s="19">
        <v>0.54660658587226829</v>
      </c>
      <c r="O43" s="19">
        <v>9.6351654110256313E-2</v>
      </c>
      <c r="P43" s="19">
        <v>0</v>
      </c>
      <c r="Q43" s="19">
        <v>0</v>
      </c>
      <c r="R43" s="19">
        <v>0</v>
      </c>
      <c r="S43" s="19">
        <v>0.25143950765947803</v>
      </c>
      <c r="T43" s="19">
        <v>0</v>
      </c>
      <c r="U43" s="19">
        <v>0</v>
      </c>
      <c r="V43" s="19">
        <v>0</v>
      </c>
      <c r="W43" s="19">
        <v>0</v>
      </c>
    </row>
    <row r="44" spans="1:23" x14ac:dyDescent="0.3">
      <c r="A44" s="24" t="s">
        <v>643</v>
      </c>
      <c r="B44" s="24">
        <v>41645</v>
      </c>
      <c r="C44" s="4">
        <v>41640</v>
      </c>
      <c r="D44" s="9">
        <v>60</v>
      </c>
      <c r="E44" s="9">
        <v>0</v>
      </c>
      <c r="I44" s="18">
        <v>1.4877127547562499</v>
      </c>
      <c r="J44" s="51">
        <v>2.5739741930982367</v>
      </c>
      <c r="K44" s="51">
        <v>0.28044956334223364</v>
      </c>
      <c r="L44" s="51">
        <v>1.1341832790489506</v>
      </c>
      <c r="M44" s="51">
        <v>1.7842002686739251</v>
      </c>
      <c r="N44" s="51">
        <v>4.2209567152259879</v>
      </c>
      <c r="O44" s="51">
        <v>4.2380965180203818</v>
      </c>
      <c r="P44" s="51">
        <v>0</v>
      </c>
      <c r="Q44" s="51">
        <v>0</v>
      </c>
      <c r="R44" s="51">
        <v>0.20898430914439742</v>
      </c>
      <c r="S44" s="51">
        <v>0.5300795487477411</v>
      </c>
      <c r="T44" s="51">
        <v>9.7918527484765705E-2</v>
      </c>
      <c r="U44" s="51">
        <v>3.7594661749103718E-2</v>
      </c>
      <c r="V44" s="51">
        <v>0</v>
      </c>
      <c r="W44" s="51">
        <v>0</v>
      </c>
    </row>
    <row r="45" spans="1:23" x14ac:dyDescent="0.3">
      <c r="A45" s="9" t="s">
        <v>657</v>
      </c>
      <c r="B45" s="23">
        <v>41645</v>
      </c>
      <c r="C45" s="4">
        <v>41640</v>
      </c>
      <c r="D45" s="9">
        <v>70</v>
      </c>
      <c r="E45" s="9">
        <v>0</v>
      </c>
      <c r="I45" s="18">
        <v>0.42255369508452972</v>
      </c>
      <c r="J45" s="51">
        <v>0.34736088298044143</v>
      </c>
      <c r="K45" s="51">
        <v>4.1462346167565549E-2</v>
      </c>
      <c r="L45" s="51">
        <v>0.17545510044724344</v>
      </c>
      <c r="M45" s="51">
        <v>0.78751505569053637</v>
      </c>
      <c r="N45" s="51">
        <v>0.4838923107589912</v>
      </c>
      <c r="O45" s="51">
        <v>9.3744529734308163E-2</v>
      </c>
      <c r="P45" s="51">
        <v>0</v>
      </c>
      <c r="Q45" s="51">
        <v>0</v>
      </c>
      <c r="R45" s="51">
        <v>3.3289684282264621E-2</v>
      </c>
      <c r="S45" s="51">
        <v>0.22062885602477758</v>
      </c>
      <c r="T45" s="51">
        <v>1.1608292067852884E-2</v>
      </c>
      <c r="U45" s="51">
        <v>8.8784260064630176E-3</v>
      </c>
      <c r="V45" s="51">
        <v>0</v>
      </c>
      <c r="W45" s="51">
        <v>0</v>
      </c>
    </row>
    <row r="46" spans="1:23" x14ac:dyDescent="0.3">
      <c r="A46" s="9" t="s">
        <v>115</v>
      </c>
      <c r="B46" s="24">
        <v>41645</v>
      </c>
      <c r="C46" s="4">
        <v>41640</v>
      </c>
      <c r="D46" s="9">
        <v>80</v>
      </c>
      <c r="E46" s="8">
        <v>0</v>
      </c>
      <c r="F46" s="8"/>
      <c r="G46" s="17"/>
      <c r="H46" s="8"/>
      <c r="I46" s="18">
        <v>1.1357470405996584</v>
      </c>
      <c r="J46" s="19">
        <v>0.2755300232561182</v>
      </c>
      <c r="K46" s="19">
        <v>0</v>
      </c>
      <c r="L46" s="19">
        <v>0.3849756553624335</v>
      </c>
      <c r="M46" s="19">
        <v>2.6351488108018448</v>
      </c>
      <c r="N46" s="19">
        <v>0.13599293187399145</v>
      </c>
      <c r="O46" s="19">
        <v>0.47778596760660952</v>
      </c>
      <c r="P46" s="19">
        <v>0</v>
      </c>
      <c r="Q46" s="19">
        <v>0</v>
      </c>
      <c r="R46" s="19">
        <v>0.12522486717623171</v>
      </c>
      <c r="S46" s="19">
        <v>1.1227717591263695</v>
      </c>
      <c r="T46" s="19">
        <v>0</v>
      </c>
      <c r="U46" s="19">
        <v>6.3181865009313345E-2</v>
      </c>
      <c r="V46" s="19">
        <v>0</v>
      </c>
      <c r="W46" s="19">
        <v>0</v>
      </c>
    </row>
    <row r="47" spans="1:23" x14ac:dyDescent="0.3">
      <c r="A47" s="9" t="s">
        <v>32</v>
      </c>
      <c r="B47" s="23">
        <v>41673</v>
      </c>
      <c r="C47" s="4">
        <v>41671</v>
      </c>
      <c r="D47" s="9">
        <v>0</v>
      </c>
      <c r="E47" s="8">
        <v>6.63</v>
      </c>
      <c r="F47" s="8">
        <v>26.14</v>
      </c>
      <c r="G47" s="17">
        <v>375</v>
      </c>
      <c r="H47" s="8">
        <v>8.84</v>
      </c>
      <c r="I47" s="18">
        <v>0.18202609923777099</v>
      </c>
      <c r="J47" s="19">
        <v>6.6012213842241138E-2</v>
      </c>
      <c r="K47" s="19">
        <v>1.0389129231920391E-2</v>
      </c>
      <c r="L47" s="19">
        <v>2.5107652283066731E-2</v>
      </c>
      <c r="M47" s="19">
        <v>0.31241746510672136</v>
      </c>
      <c r="N47" s="19">
        <v>4.7443080211924976E-2</v>
      </c>
      <c r="O47" s="19">
        <v>4.2243945957263572E-2</v>
      </c>
      <c r="P47" s="19">
        <v>2.1626804001539011E-3</v>
      </c>
      <c r="Q47" s="19">
        <v>4.0026921042889269E-3</v>
      </c>
      <c r="R47" s="19">
        <v>5.7452375108185605E-3</v>
      </c>
      <c r="S47" s="19">
        <v>8.5714877930808259E-2</v>
      </c>
      <c r="T47" s="19">
        <v>0</v>
      </c>
      <c r="U47" s="19">
        <v>2.6774242888526691E-3</v>
      </c>
      <c r="V47" s="19">
        <v>0</v>
      </c>
      <c r="W47" s="19">
        <v>0</v>
      </c>
    </row>
    <row r="48" spans="1:23" x14ac:dyDescent="0.3">
      <c r="A48" s="9" t="s">
        <v>84</v>
      </c>
      <c r="B48" s="24">
        <v>41673</v>
      </c>
      <c r="C48" s="4">
        <v>41671</v>
      </c>
      <c r="D48" s="9">
        <v>10</v>
      </c>
      <c r="E48" s="8">
        <v>6.36</v>
      </c>
      <c r="F48" s="8">
        <v>25.69</v>
      </c>
      <c r="G48" s="17">
        <v>376</v>
      </c>
      <c r="H48" s="8">
        <v>8.8800000000000008</v>
      </c>
      <c r="I48" s="18">
        <v>0.14026882546343664</v>
      </c>
      <c r="J48" s="19">
        <v>5.0297783497419112E-2</v>
      </c>
      <c r="K48" s="19">
        <v>0</v>
      </c>
      <c r="L48" s="19">
        <v>2.5500569213502557E-2</v>
      </c>
      <c r="M48" s="19">
        <v>0.22838217336368413</v>
      </c>
      <c r="N48" s="19">
        <v>3.8075986182979395E-2</v>
      </c>
      <c r="O48" s="19">
        <v>3.4410806968266462E-2</v>
      </c>
      <c r="P48" s="19">
        <v>0</v>
      </c>
      <c r="Q48" s="19">
        <v>0</v>
      </c>
      <c r="R48" s="19">
        <v>0</v>
      </c>
      <c r="S48" s="19">
        <v>8.091284487071855E-2</v>
      </c>
      <c r="T48" s="19">
        <v>0</v>
      </c>
      <c r="U48" s="19">
        <v>0</v>
      </c>
      <c r="V48" s="19">
        <v>0</v>
      </c>
      <c r="W48" s="19">
        <v>0</v>
      </c>
    </row>
    <row r="49" spans="1:23" x14ac:dyDescent="0.3">
      <c r="A49" s="9" t="s">
        <v>47</v>
      </c>
      <c r="B49" s="24">
        <v>41673</v>
      </c>
      <c r="C49" s="4">
        <v>41671</v>
      </c>
      <c r="D49" s="9">
        <v>25</v>
      </c>
      <c r="E49" s="8">
        <v>0</v>
      </c>
      <c r="F49" s="8">
        <v>22.905000000000001</v>
      </c>
      <c r="G49" s="17">
        <v>390.5</v>
      </c>
      <c r="H49" s="8">
        <v>7.7649999999999997</v>
      </c>
      <c r="I49" s="18">
        <v>0.34878979515051256</v>
      </c>
      <c r="J49" s="19">
        <v>0.35516549470348879</v>
      </c>
      <c r="K49" s="19">
        <v>3.7832074745978661E-2</v>
      </c>
      <c r="L49" s="19">
        <v>0.18647937888511068</v>
      </c>
      <c r="M49" s="19">
        <v>0.49915533765508135</v>
      </c>
      <c r="N49" s="19">
        <v>0.51444733482031069</v>
      </c>
      <c r="O49" s="19">
        <v>5.7996347191204237E-2</v>
      </c>
      <c r="P49" s="19">
        <v>1.6441349723269195E-2</v>
      </c>
      <c r="Q49" s="19">
        <v>0</v>
      </c>
      <c r="R49" s="19">
        <v>3.3475397979583148E-2</v>
      </c>
      <c r="S49" s="19">
        <v>0.1511098279516723</v>
      </c>
      <c r="T49" s="19">
        <v>1.5041925985877135E-2</v>
      </c>
      <c r="U49" s="19">
        <v>0</v>
      </c>
      <c r="V49" s="19">
        <v>0</v>
      </c>
      <c r="W49" s="19">
        <v>0</v>
      </c>
    </row>
    <row r="50" spans="1:23" x14ac:dyDescent="0.3">
      <c r="A50" s="9" t="s">
        <v>672</v>
      </c>
      <c r="B50" s="23">
        <v>41673</v>
      </c>
      <c r="C50" s="4">
        <v>41671</v>
      </c>
      <c r="D50" s="9">
        <v>35</v>
      </c>
      <c r="E50" s="9">
        <v>0</v>
      </c>
      <c r="F50" s="8">
        <v>22.59</v>
      </c>
      <c r="G50" s="17">
        <v>381.125</v>
      </c>
      <c r="H50" s="8">
        <v>7.7050000000000001</v>
      </c>
      <c r="I50" s="18">
        <v>0.6179311139446646</v>
      </c>
      <c r="J50" s="51">
        <v>0.58743697048420818</v>
      </c>
      <c r="K50" s="51">
        <v>5.884091729736711E-2</v>
      </c>
      <c r="L50" s="51">
        <v>0.4692119739866687</v>
      </c>
      <c r="M50" s="51">
        <v>1.0015253312500665</v>
      </c>
      <c r="N50" s="51">
        <v>1.5029524760757036</v>
      </c>
      <c r="O50" s="51">
        <v>0</v>
      </c>
      <c r="P50" s="51">
        <v>0</v>
      </c>
      <c r="Q50" s="51">
        <v>0</v>
      </c>
      <c r="R50" s="51">
        <v>7.5844521279402458E-2</v>
      </c>
      <c r="S50" s="51">
        <v>0.2636918698578406</v>
      </c>
      <c r="T50" s="51">
        <v>3.1318264386744517E-2</v>
      </c>
      <c r="U50" s="51">
        <v>8.7868343653629676E-3</v>
      </c>
      <c r="V50" s="51">
        <v>0</v>
      </c>
      <c r="W50" s="51">
        <v>0</v>
      </c>
    </row>
    <row r="51" spans="1:23" x14ac:dyDescent="0.3">
      <c r="A51" s="9" t="s">
        <v>97</v>
      </c>
      <c r="B51" s="24">
        <v>41673</v>
      </c>
      <c r="C51" s="4">
        <v>41671</v>
      </c>
      <c r="D51" s="9">
        <v>50</v>
      </c>
      <c r="E51" s="8">
        <v>0</v>
      </c>
      <c r="F51" s="8">
        <v>22.55</v>
      </c>
      <c r="G51" s="17">
        <v>392</v>
      </c>
      <c r="H51" s="8">
        <v>7.65</v>
      </c>
      <c r="I51" s="18">
        <v>0.34357458647963618</v>
      </c>
      <c r="J51" s="19">
        <v>0.36824290072876542</v>
      </c>
      <c r="K51" s="19">
        <v>4.0028569153673074E-2</v>
      </c>
      <c r="L51" s="19">
        <v>0.20002908738334746</v>
      </c>
      <c r="M51" s="19">
        <v>0.52232973078362044</v>
      </c>
      <c r="N51" s="19">
        <v>0.56646351166920472</v>
      </c>
      <c r="O51" s="19">
        <v>7.174717977794523E-2</v>
      </c>
      <c r="P51" s="19">
        <v>0</v>
      </c>
      <c r="Q51" s="19">
        <v>0</v>
      </c>
      <c r="R51" s="19">
        <v>4.0391653491276415E-2</v>
      </c>
      <c r="S51" s="19">
        <v>0.17423163463717176</v>
      </c>
      <c r="T51" s="19">
        <v>0</v>
      </c>
      <c r="U51" s="19">
        <v>0</v>
      </c>
      <c r="V51" s="19">
        <v>0</v>
      </c>
      <c r="W51" s="19">
        <v>0</v>
      </c>
    </row>
    <row r="52" spans="1:23" x14ac:dyDescent="0.3">
      <c r="A52" s="24" t="s">
        <v>644</v>
      </c>
      <c r="B52" s="24">
        <v>41673</v>
      </c>
      <c r="C52" s="4">
        <v>41671</v>
      </c>
      <c r="D52" s="9">
        <v>60</v>
      </c>
      <c r="E52" s="9">
        <v>0</v>
      </c>
      <c r="I52" s="18">
        <v>0.64969947308154374</v>
      </c>
      <c r="J52" s="51">
        <v>0.69494771498876462</v>
      </c>
      <c r="K52" s="51">
        <v>7.5356012904918307E-2</v>
      </c>
      <c r="L52" s="51">
        <v>0.42028228327663841</v>
      </c>
      <c r="M52" s="51">
        <v>1.2230451455001468</v>
      </c>
      <c r="N52" s="51">
        <v>0.99978536403452389</v>
      </c>
      <c r="O52" s="51">
        <v>0.22163295484273371</v>
      </c>
      <c r="P52" s="51">
        <v>0</v>
      </c>
      <c r="Q52" s="51">
        <v>0</v>
      </c>
      <c r="R52" s="51">
        <v>9.2271378339143811E-2</v>
      </c>
      <c r="S52" s="51">
        <v>0.32851167537495141</v>
      </c>
      <c r="T52" s="51">
        <v>2.4613151775753666E-2</v>
      </c>
      <c r="U52" s="51">
        <v>4.0783898377464954E-2</v>
      </c>
      <c r="V52" s="51">
        <v>0</v>
      </c>
      <c r="W52" s="51">
        <v>0</v>
      </c>
    </row>
    <row r="53" spans="1:23" x14ac:dyDescent="0.3">
      <c r="A53" s="9" t="s">
        <v>113</v>
      </c>
      <c r="B53" s="24">
        <v>41673</v>
      </c>
      <c r="C53" s="4">
        <v>41671</v>
      </c>
      <c r="D53" s="9">
        <v>80</v>
      </c>
      <c r="E53" s="8">
        <v>0</v>
      </c>
      <c r="F53" s="8"/>
      <c r="G53" s="17"/>
      <c r="H53" s="8"/>
      <c r="I53" s="18">
        <v>3.8703107435388358</v>
      </c>
      <c r="J53" s="19">
        <v>0.75823569380584188</v>
      </c>
      <c r="K53" s="19">
        <v>0</v>
      </c>
      <c r="L53" s="19">
        <v>0.78177028494405287</v>
      </c>
      <c r="M53" s="19">
        <v>5.8387073592637249</v>
      </c>
      <c r="N53" s="19">
        <v>0.53319673872336737</v>
      </c>
      <c r="O53" s="19">
        <v>1.079631591398468</v>
      </c>
      <c r="P53" s="19">
        <v>0</v>
      </c>
      <c r="Q53" s="19">
        <v>0</v>
      </c>
      <c r="R53" s="19">
        <v>0.25132206790058864</v>
      </c>
      <c r="S53" s="19">
        <v>2.2503745806630899</v>
      </c>
      <c r="T53" s="19">
        <v>0</v>
      </c>
      <c r="U53" s="19">
        <v>0.13659714048530758</v>
      </c>
      <c r="V53" s="19">
        <v>0</v>
      </c>
      <c r="W53" s="19">
        <v>0</v>
      </c>
    </row>
    <row r="54" spans="1:23" x14ac:dyDescent="0.3">
      <c r="A54" s="9" t="s">
        <v>38</v>
      </c>
      <c r="B54" s="23">
        <v>41704</v>
      </c>
      <c r="C54" s="4">
        <v>41699</v>
      </c>
      <c r="D54" s="9">
        <v>0</v>
      </c>
      <c r="E54" s="8">
        <v>6.17</v>
      </c>
      <c r="F54" s="8">
        <v>28.36</v>
      </c>
      <c r="G54" s="17">
        <v>375</v>
      </c>
      <c r="H54" s="8">
        <v>8.93</v>
      </c>
      <c r="I54" s="18">
        <v>0.12132196904644428</v>
      </c>
      <c r="J54" s="19">
        <v>4.6387992475828768E-2</v>
      </c>
      <c r="K54" s="19">
        <v>6.6090057828234695E-3</v>
      </c>
      <c r="L54" s="19">
        <v>1.3283451926004634E-2</v>
      </c>
      <c r="M54" s="19">
        <v>0.14786208255122774</v>
      </c>
      <c r="N54" s="19">
        <v>2.0762510776396095E-2</v>
      </c>
      <c r="O54" s="19">
        <v>3.2032358533989662E-2</v>
      </c>
      <c r="P54" s="19">
        <v>0</v>
      </c>
      <c r="Q54" s="19">
        <v>2.4722346963284712E-3</v>
      </c>
      <c r="R54" s="19">
        <v>3.2568615310318971E-3</v>
      </c>
      <c r="S54" s="19">
        <v>3.4633302680561064E-2</v>
      </c>
      <c r="T54" s="19">
        <v>0</v>
      </c>
      <c r="U54" s="19">
        <v>0</v>
      </c>
      <c r="V54" s="19">
        <v>0</v>
      </c>
      <c r="W54" s="19">
        <v>0</v>
      </c>
    </row>
    <row r="55" spans="1:23" x14ac:dyDescent="0.3">
      <c r="A55" s="9" t="s">
        <v>85</v>
      </c>
      <c r="B55" s="24">
        <v>41704</v>
      </c>
      <c r="C55" s="4">
        <v>41699</v>
      </c>
      <c r="D55" s="9">
        <v>10</v>
      </c>
      <c r="E55" s="8">
        <v>6.22</v>
      </c>
      <c r="F55" s="8">
        <v>26.14</v>
      </c>
      <c r="G55" s="17">
        <v>370</v>
      </c>
      <c r="H55" s="8">
        <v>8.94</v>
      </c>
      <c r="I55" s="18">
        <v>0.17096815369011339</v>
      </c>
      <c r="J55" s="19">
        <v>5.9110722024698109E-2</v>
      </c>
      <c r="K55" s="19">
        <v>0</v>
      </c>
      <c r="L55" s="19">
        <v>3.0377786049969834E-2</v>
      </c>
      <c r="M55" s="19">
        <v>0.21124472718750903</v>
      </c>
      <c r="N55" s="19">
        <v>7.0531090026626678E-2</v>
      </c>
      <c r="O55" s="19">
        <v>0</v>
      </c>
      <c r="P55" s="19">
        <v>0</v>
      </c>
      <c r="Q55" s="19">
        <v>0</v>
      </c>
      <c r="R55" s="19">
        <v>0</v>
      </c>
      <c r="S55" s="19">
        <v>7.1185539329285313E-2</v>
      </c>
      <c r="T55" s="19">
        <v>0</v>
      </c>
      <c r="U55" s="19">
        <v>0</v>
      </c>
      <c r="V55" s="19">
        <v>0</v>
      </c>
      <c r="W55" s="19">
        <v>0</v>
      </c>
    </row>
    <row r="56" spans="1:23" x14ac:dyDescent="0.3">
      <c r="A56" s="9" t="s">
        <v>48</v>
      </c>
      <c r="B56" s="24">
        <v>41704</v>
      </c>
      <c r="C56" s="4">
        <v>41699</v>
      </c>
      <c r="D56" s="9">
        <v>25</v>
      </c>
      <c r="E56" s="8">
        <v>0</v>
      </c>
      <c r="F56" s="8">
        <v>22.86</v>
      </c>
      <c r="G56" s="17">
        <v>386.5</v>
      </c>
      <c r="H56" s="8">
        <v>7.81</v>
      </c>
      <c r="I56" s="18">
        <v>0.30912763970186796</v>
      </c>
      <c r="J56" s="19">
        <v>0.29122524700254049</v>
      </c>
      <c r="K56" s="19">
        <v>2.9705301815349566E-2</v>
      </c>
      <c r="L56" s="19">
        <v>0.13626712829690693</v>
      </c>
      <c r="M56" s="19">
        <v>0.38857313480134947</v>
      </c>
      <c r="N56" s="19">
        <v>0.45685259751318946</v>
      </c>
      <c r="O56" s="19">
        <v>0</v>
      </c>
      <c r="P56" s="19">
        <v>0</v>
      </c>
      <c r="Q56" s="19">
        <v>0</v>
      </c>
      <c r="R56" s="19">
        <v>2.3998258637232869E-2</v>
      </c>
      <c r="S56" s="19">
        <v>0.10182761266658347</v>
      </c>
      <c r="T56" s="19">
        <v>0</v>
      </c>
      <c r="U56" s="19">
        <v>0</v>
      </c>
      <c r="V56" s="19">
        <v>0</v>
      </c>
      <c r="W56" s="19">
        <v>0</v>
      </c>
    </row>
    <row r="57" spans="1:23" x14ac:dyDescent="0.3">
      <c r="A57" s="9" t="s">
        <v>673</v>
      </c>
      <c r="B57" s="23">
        <v>41704</v>
      </c>
      <c r="C57" s="4">
        <v>41699</v>
      </c>
      <c r="D57" s="9">
        <v>35</v>
      </c>
      <c r="E57" s="9">
        <v>0</v>
      </c>
      <c r="F57" s="8">
        <v>22.585000000000001</v>
      </c>
      <c r="G57" s="17">
        <v>380.40909090909093</v>
      </c>
      <c r="H57" s="8">
        <v>7.72</v>
      </c>
      <c r="I57" s="18">
        <v>1.6379270636208385</v>
      </c>
      <c r="J57" s="51">
        <v>1.3979893345684264</v>
      </c>
      <c r="K57" s="51">
        <v>0.12747845590134674</v>
      </c>
      <c r="L57" s="51">
        <v>0.72544571814871184</v>
      </c>
      <c r="M57" s="51">
        <v>1.8761705887523479</v>
      </c>
      <c r="N57" s="51">
        <v>2.2938692286505336</v>
      </c>
      <c r="O57" s="51">
        <v>0</v>
      </c>
      <c r="P57" s="51">
        <v>0</v>
      </c>
      <c r="Q57" s="51">
        <v>0</v>
      </c>
      <c r="R57" s="51">
        <v>0.15710932900099114</v>
      </c>
      <c r="S57" s="51">
        <v>0.39082354986838319</v>
      </c>
      <c r="T57" s="51">
        <v>4.331556560252816E-2</v>
      </c>
      <c r="U57" s="51">
        <v>3.4284643330420861E-2</v>
      </c>
      <c r="V57" s="51">
        <v>0</v>
      </c>
      <c r="W57" s="51">
        <v>0</v>
      </c>
    </row>
    <row r="58" spans="1:23" x14ac:dyDescent="0.3">
      <c r="A58" s="9" t="s">
        <v>103</v>
      </c>
      <c r="B58" s="24">
        <v>41704</v>
      </c>
      <c r="C58" s="4">
        <v>41699</v>
      </c>
      <c r="D58" s="9">
        <v>50</v>
      </c>
      <c r="E58" s="8">
        <v>0</v>
      </c>
      <c r="F58" s="8">
        <v>22.56</v>
      </c>
      <c r="G58" s="17">
        <v>387</v>
      </c>
      <c r="H58" s="8">
        <v>7.68</v>
      </c>
      <c r="I58" s="18">
        <v>1.568764196900315</v>
      </c>
      <c r="J58" s="19">
        <v>1.4729217735963567</v>
      </c>
      <c r="K58" s="19">
        <v>0.14631139710611132</v>
      </c>
      <c r="L58" s="19">
        <v>0.7780276314294241</v>
      </c>
      <c r="M58" s="19">
        <v>2.0026358313217805</v>
      </c>
      <c r="N58" s="19">
        <v>2.1806598101127515</v>
      </c>
      <c r="O58" s="19">
        <v>0.16822750880067336</v>
      </c>
      <c r="P58" s="19">
        <v>7.0520875774702771E-2</v>
      </c>
      <c r="Q58" s="19">
        <v>0</v>
      </c>
      <c r="R58" s="19">
        <v>0.20850646423348915</v>
      </c>
      <c r="S58" s="19">
        <v>0.63238691493785515</v>
      </c>
      <c r="T58" s="19">
        <v>6.2147273046275507E-2</v>
      </c>
      <c r="U58" s="19">
        <v>4.5824323662478725E-2</v>
      </c>
      <c r="V58" s="19">
        <v>0</v>
      </c>
      <c r="W58" s="19">
        <v>0</v>
      </c>
    </row>
    <row r="59" spans="1:23" x14ac:dyDescent="0.3">
      <c r="A59" s="24" t="s">
        <v>645</v>
      </c>
      <c r="B59" s="24">
        <v>41704</v>
      </c>
      <c r="C59" s="4">
        <v>41699</v>
      </c>
      <c r="D59" s="9">
        <v>60</v>
      </c>
      <c r="E59" s="9">
        <v>0</v>
      </c>
      <c r="I59" s="18">
        <v>2.0222916888295415</v>
      </c>
      <c r="J59" s="51">
        <v>2.3975731835431113</v>
      </c>
      <c r="K59" s="51">
        <v>0.39656249150875084</v>
      </c>
      <c r="L59" s="51">
        <v>1.3847678129191598</v>
      </c>
      <c r="M59" s="51">
        <v>3.588856401210625</v>
      </c>
      <c r="N59" s="51">
        <v>3.5861658492448782</v>
      </c>
      <c r="O59" s="51">
        <v>0.62376982706784379</v>
      </c>
      <c r="P59" s="51">
        <v>0</v>
      </c>
      <c r="Q59" s="51">
        <v>0</v>
      </c>
      <c r="R59" s="51">
        <v>0.33709713919110368</v>
      </c>
      <c r="S59" s="51">
        <v>1.0635818277002949</v>
      </c>
      <c r="T59" s="51">
        <v>8.8301896712086145E-2</v>
      </c>
      <c r="U59" s="51">
        <v>0.20056864688369463</v>
      </c>
      <c r="V59" s="51">
        <v>0</v>
      </c>
      <c r="W59" s="51">
        <v>0</v>
      </c>
    </row>
    <row r="60" spans="1:23" x14ac:dyDescent="0.3">
      <c r="A60" s="9" t="s">
        <v>658</v>
      </c>
      <c r="B60" s="23">
        <v>41704</v>
      </c>
      <c r="C60" s="4">
        <v>41699</v>
      </c>
      <c r="D60" s="9">
        <v>70</v>
      </c>
      <c r="E60" s="9">
        <v>0</v>
      </c>
      <c r="I60" s="18">
        <v>0.80575838129834687</v>
      </c>
      <c r="J60" s="51">
        <v>0.62621069442202426</v>
      </c>
      <c r="K60" s="51">
        <v>6.9235175507835062E-2</v>
      </c>
      <c r="L60" s="51">
        <v>0.45507810660142556</v>
      </c>
      <c r="M60" s="51">
        <v>1.724591603374114</v>
      </c>
      <c r="N60" s="51">
        <v>0.82519749737528669</v>
      </c>
      <c r="O60" s="51">
        <v>0.2802499074420467</v>
      </c>
      <c r="P60" s="51">
        <v>0</v>
      </c>
      <c r="Q60" s="51">
        <v>0</v>
      </c>
      <c r="R60" s="51">
        <v>0.10479959870605433</v>
      </c>
      <c r="S60" s="51">
        <v>0.53569265176986602</v>
      </c>
      <c r="T60" s="51">
        <v>2.3906310247869794E-2</v>
      </c>
      <c r="U60" s="51">
        <v>5.356629905987479E-2</v>
      </c>
      <c r="V60" s="51">
        <v>0</v>
      </c>
      <c r="W60" s="51">
        <v>0</v>
      </c>
    </row>
    <row r="61" spans="1:23" x14ac:dyDescent="0.3">
      <c r="A61" s="9" t="s">
        <v>118</v>
      </c>
      <c r="B61" s="24">
        <v>41704</v>
      </c>
      <c r="C61" s="4">
        <v>41699</v>
      </c>
      <c r="D61" s="9">
        <v>80</v>
      </c>
      <c r="E61" s="8">
        <v>0</v>
      </c>
      <c r="F61" s="8"/>
      <c r="G61" s="17"/>
      <c r="H61" s="8"/>
      <c r="I61" s="18">
        <v>1.8934011542195361</v>
      </c>
      <c r="J61" s="19">
        <v>0.46482840191263841</v>
      </c>
      <c r="K61" s="19">
        <v>3.3965953740489351E-2</v>
      </c>
      <c r="L61" s="19">
        <v>0.4532745909302941</v>
      </c>
      <c r="M61" s="19">
        <v>3.2524358332405989</v>
      </c>
      <c r="N61" s="19">
        <v>0.36544280243807736</v>
      </c>
      <c r="O61" s="19">
        <v>0.5876531296876939</v>
      </c>
      <c r="P61" s="19">
        <v>0</v>
      </c>
      <c r="Q61" s="19">
        <v>0</v>
      </c>
      <c r="R61" s="19">
        <v>0.16211420655114051</v>
      </c>
      <c r="S61" s="19">
        <v>1.3338075903192552</v>
      </c>
      <c r="T61" s="19">
        <v>0</v>
      </c>
      <c r="U61" s="19">
        <v>8.8499974619097629E-2</v>
      </c>
      <c r="V61" s="19">
        <v>0</v>
      </c>
      <c r="W61" s="19">
        <v>0</v>
      </c>
    </row>
    <row r="62" spans="1:23" x14ac:dyDescent="0.3">
      <c r="A62" s="9" t="s">
        <v>39</v>
      </c>
      <c r="B62" s="23">
        <v>41733</v>
      </c>
      <c r="C62" s="4">
        <v>41730</v>
      </c>
      <c r="D62" s="9">
        <v>0</v>
      </c>
      <c r="E62" s="8">
        <v>6.39</v>
      </c>
      <c r="F62" s="8">
        <v>27.41</v>
      </c>
      <c r="G62" s="17">
        <v>375</v>
      </c>
      <c r="H62" s="8">
        <v>8.9600000000000009</v>
      </c>
      <c r="I62" s="18">
        <v>9.497869312537191E-2</v>
      </c>
      <c r="J62" s="19">
        <v>3.86756385130856E-2</v>
      </c>
      <c r="K62" s="19">
        <v>5.8001669148029841E-3</v>
      </c>
      <c r="L62" s="19">
        <v>1.1618200805740395E-2</v>
      </c>
      <c r="M62" s="19">
        <v>0.11938108546127991</v>
      </c>
      <c r="N62" s="19">
        <v>1.7075629052591666E-2</v>
      </c>
      <c r="O62" s="19">
        <v>2.6538076036738991E-2</v>
      </c>
      <c r="P62" s="19">
        <v>0</v>
      </c>
      <c r="Q62" s="19">
        <v>2.1058121011571819E-3</v>
      </c>
      <c r="R62" s="19">
        <v>2.724990365503365E-3</v>
      </c>
      <c r="S62" s="19">
        <v>2.596805669175719E-2</v>
      </c>
      <c r="T62" s="19">
        <v>0</v>
      </c>
      <c r="U62" s="19">
        <v>1.4910766082331295E-3</v>
      </c>
      <c r="V62" s="19">
        <v>0</v>
      </c>
      <c r="W62" s="19">
        <v>0</v>
      </c>
    </row>
    <row r="63" spans="1:23" x14ac:dyDescent="0.3">
      <c r="A63" s="9" t="s">
        <v>86</v>
      </c>
      <c r="B63" s="24">
        <v>41733</v>
      </c>
      <c r="C63" s="4">
        <v>41730</v>
      </c>
      <c r="D63" s="9">
        <v>10</v>
      </c>
      <c r="E63" s="8">
        <v>6.25</v>
      </c>
      <c r="F63" s="8">
        <v>27.03</v>
      </c>
      <c r="G63" s="17">
        <v>375</v>
      </c>
      <c r="H63" s="8">
        <v>8.9700000000000006</v>
      </c>
      <c r="I63" s="18">
        <v>0.12993306955343206</v>
      </c>
      <c r="J63" s="19">
        <v>4.8676707510585907E-2</v>
      </c>
      <c r="K63" s="19">
        <v>0</v>
      </c>
      <c r="L63" s="19">
        <v>2.7504599002141576E-2</v>
      </c>
      <c r="M63" s="19">
        <v>0.16309704614893356</v>
      </c>
      <c r="N63" s="19">
        <v>2.5719344958965201E-2</v>
      </c>
      <c r="O63" s="19">
        <v>3.8339323828733042E-2</v>
      </c>
      <c r="P63" s="19">
        <v>0</v>
      </c>
      <c r="Q63" s="19">
        <v>0</v>
      </c>
      <c r="R63" s="19">
        <v>1.24494264180194E-2</v>
      </c>
      <c r="S63" s="19">
        <v>5.4687505791525509E-2</v>
      </c>
      <c r="T63" s="19">
        <v>0</v>
      </c>
      <c r="U63" s="19">
        <v>0</v>
      </c>
      <c r="V63" s="19">
        <v>0</v>
      </c>
      <c r="W63" s="19">
        <v>0</v>
      </c>
    </row>
    <row r="64" spans="1:23" x14ac:dyDescent="0.3">
      <c r="A64" s="9" t="s">
        <v>49</v>
      </c>
      <c r="B64" s="24">
        <v>41733</v>
      </c>
      <c r="C64" s="4">
        <v>41730</v>
      </c>
      <c r="D64" s="9">
        <v>25</v>
      </c>
      <c r="E64" s="8">
        <v>0</v>
      </c>
      <c r="F64" s="8">
        <v>23.414999999999999</v>
      </c>
      <c r="G64" s="17">
        <v>397.5</v>
      </c>
      <c r="H64" s="8">
        <v>7.82</v>
      </c>
      <c r="I64" s="18">
        <v>0.54040464344534156</v>
      </c>
      <c r="J64" s="19">
        <v>0.12804853836840738</v>
      </c>
      <c r="K64" s="19">
        <v>0</v>
      </c>
      <c r="L64" s="19">
        <v>7.007653168222075E-2</v>
      </c>
      <c r="M64" s="19">
        <v>1.1550200456220825</v>
      </c>
      <c r="N64" s="19">
        <v>7.687818046617817E-2</v>
      </c>
      <c r="O64" s="19">
        <v>0.14736475370108326</v>
      </c>
      <c r="P64" s="19">
        <v>0</v>
      </c>
      <c r="Q64" s="19">
        <v>0</v>
      </c>
      <c r="R64" s="19">
        <v>0</v>
      </c>
      <c r="S64" s="19">
        <v>0.37775154885414286</v>
      </c>
      <c r="T64" s="19">
        <v>0</v>
      </c>
      <c r="U64" s="19">
        <v>0</v>
      </c>
      <c r="V64" s="19">
        <v>0</v>
      </c>
      <c r="W64" s="19">
        <v>0</v>
      </c>
    </row>
    <row r="65" spans="1:23" x14ac:dyDescent="0.3">
      <c r="A65" s="9" t="s">
        <v>674</v>
      </c>
      <c r="B65" s="24">
        <v>41733</v>
      </c>
      <c r="C65" s="4">
        <v>41730</v>
      </c>
      <c r="D65" s="9">
        <v>35</v>
      </c>
      <c r="E65" s="9">
        <v>0</v>
      </c>
      <c r="F65" s="8">
        <v>22.574999999999999</v>
      </c>
      <c r="G65" s="17">
        <v>379.9</v>
      </c>
      <c r="H65" s="8">
        <v>7.7249999999999996</v>
      </c>
      <c r="I65" s="18">
        <v>0.86101930128374715</v>
      </c>
      <c r="J65" s="51">
        <v>0.70626955859392093</v>
      </c>
      <c r="K65" s="51">
        <v>6.8395056608815202E-2</v>
      </c>
      <c r="L65" s="51">
        <v>0.4055157483079958</v>
      </c>
      <c r="M65" s="51">
        <v>1.1304403826396232</v>
      </c>
      <c r="N65" s="51">
        <v>1.0077516060407614</v>
      </c>
      <c r="O65" s="51">
        <v>0.19143778703824013</v>
      </c>
      <c r="P65" s="51">
        <v>0</v>
      </c>
      <c r="Q65" s="51">
        <v>0</v>
      </c>
      <c r="R65" s="51">
        <v>9.574145794789421E-2</v>
      </c>
      <c r="S65" s="51">
        <v>0.29685193090399226</v>
      </c>
      <c r="T65" s="51">
        <v>2.6291027035174348E-2</v>
      </c>
      <c r="U65" s="51">
        <v>3.7650689658045126E-2</v>
      </c>
      <c r="V65" s="51">
        <v>0</v>
      </c>
      <c r="W65" s="51">
        <v>0</v>
      </c>
    </row>
    <row r="66" spans="1:23" x14ac:dyDescent="0.3">
      <c r="A66" s="9" t="s">
        <v>98</v>
      </c>
      <c r="B66" s="24">
        <v>41733</v>
      </c>
      <c r="C66" s="4">
        <v>41730</v>
      </c>
      <c r="D66" s="9">
        <v>50</v>
      </c>
      <c r="E66" s="8">
        <v>0</v>
      </c>
      <c r="F66" s="8">
        <v>22.54</v>
      </c>
      <c r="G66" s="17">
        <v>387</v>
      </c>
      <c r="H66" s="8">
        <v>7.68</v>
      </c>
      <c r="I66" s="18">
        <v>1.0576338020182614</v>
      </c>
      <c r="J66" s="19">
        <v>0.83031743770234967</v>
      </c>
      <c r="K66" s="19">
        <v>0</v>
      </c>
      <c r="L66" s="19">
        <v>0.44535919919244055</v>
      </c>
      <c r="M66" s="19">
        <v>1.5072442334989611</v>
      </c>
      <c r="N66" s="19">
        <v>1.0916833884088268</v>
      </c>
      <c r="O66" s="19">
        <v>0</v>
      </c>
      <c r="P66" s="19">
        <v>0</v>
      </c>
      <c r="Q66" s="19">
        <v>0</v>
      </c>
      <c r="R66" s="19">
        <v>0</v>
      </c>
      <c r="S66" s="19">
        <v>0.54095915868156774</v>
      </c>
      <c r="T66" s="19">
        <v>0</v>
      </c>
      <c r="U66" s="19">
        <v>0</v>
      </c>
      <c r="V66" s="19">
        <v>0</v>
      </c>
      <c r="W66" s="19">
        <v>0</v>
      </c>
    </row>
    <row r="67" spans="1:23" x14ac:dyDescent="0.3">
      <c r="A67" s="24" t="s">
        <v>646</v>
      </c>
      <c r="B67" s="24">
        <v>41733</v>
      </c>
      <c r="C67" s="4">
        <v>41730</v>
      </c>
      <c r="D67" s="9">
        <v>60</v>
      </c>
      <c r="E67" s="9">
        <v>0</v>
      </c>
      <c r="I67" s="18">
        <v>3.3432515207910098</v>
      </c>
      <c r="J67" s="51">
        <v>3.4177114185304664</v>
      </c>
      <c r="K67" s="51">
        <v>0.36807559172216342</v>
      </c>
      <c r="L67" s="51">
        <v>2.4397363562854659</v>
      </c>
      <c r="M67" s="51">
        <v>6.055818869518899</v>
      </c>
      <c r="N67" s="51">
        <v>4.8402555598986972</v>
      </c>
      <c r="O67" s="51">
        <v>1.2281965600127094</v>
      </c>
      <c r="P67" s="51">
        <v>0</v>
      </c>
      <c r="Q67" s="51">
        <v>0</v>
      </c>
      <c r="R67" s="51">
        <v>0.59198238731075048</v>
      </c>
      <c r="S67" s="51">
        <v>1.7816767677019341</v>
      </c>
      <c r="T67" s="51">
        <v>0.13313995257475073</v>
      </c>
      <c r="U67" s="51">
        <v>0.22041151675620596</v>
      </c>
      <c r="V67" s="51">
        <v>0</v>
      </c>
      <c r="W67" s="51">
        <v>0</v>
      </c>
    </row>
    <row r="68" spans="1:23" x14ac:dyDescent="0.3">
      <c r="A68" s="9" t="s">
        <v>659</v>
      </c>
      <c r="B68" s="24">
        <v>41733</v>
      </c>
      <c r="C68" s="4">
        <v>41730</v>
      </c>
      <c r="D68" s="9">
        <v>70</v>
      </c>
      <c r="E68" s="9">
        <v>0</v>
      </c>
      <c r="I68" s="18">
        <v>1.2815913596113577</v>
      </c>
      <c r="J68" s="51">
        <v>0.77530622715208208</v>
      </c>
      <c r="K68" s="51">
        <v>7.3112556889732797E-2</v>
      </c>
      <c r="L68" s="51">
        <v>0.56665773838443678</v>
      </c>
      <c r="M68" s="51">
        <v>2.6476952078407736</v>
      </c>
      <c r="N68" s="51">
        <v>0.92466772632873595</v>
      </c>
      <c r="O68" s="51">
        <v>0.53229312768117032</v>
      </c>
      <c r="P68" s="51">
        <v>0</v>
      </c>
      <c r="Q68" s="51">
        <v>0</v>
      </c>
      <c r="R68" s="51">
        <v>0.17450474305209618</v>
      </c>
      <c r="S68" s="51">
        <v>0.90883130829878378</v>
      </c>
      <c r="T68" s="51">
        <v>2.7488473580139713E-2</v>
      </c>
      <c r="U68" s="51">
        <v>7.9988886106404117E-2</v>
      </c>
      <c r="V68" s="51">
        <v>0</v>
      </c>
      <c r="W68" s="51">
        <v>0</v>
      </c>
    </row>
    <row r="69" spans="1:23" x14ac:dyDescent="0.3">
      <c r="A69" s="9" t="s">
        <v>119</v>
      </c>
      <c r="B69" s="24">
        <v>41733</v>
      </c>
      <c r="C69" s="4">
        <v>41730</v>
      </c>
      <c r="D69" s="9">
        <v>80</v>
      </c>
      <c r="E69" s="8">
        <v>0</v>
      </c>
      <c r="F69" s="8"/>
      <c r="G69" s="17"/>
      <c r="H69" s="8"/>
      <c r="I69" s="18">
        <v>1.4577823876713314</v>
      </c>
      <c r="J69" s="19">
        <v>0.58756598808553495</v>
      </c>
      <c r="K69" s="19">
        <v>0</v>
      </c>
      <c r="L69" s="19">
        <v>0.67318350308466712</v>
      </c>
      <c r="M69" s="19">
        <v>3.0188972445390871</v>
      </c>
      <c r="N69" s="19">
        <v>0.57157355928292408</v>
      </c>
      <c r="O69" s="19">
        <v>0.49245743437964679</v>
      </c>
      <c r="P69" s="19">
        <v>0</v>
      </c>
      <c r="Q69" s="19">
        <v>0</v>
      </c>
      <c r="R69" s="19">
        <v>0.2111065387191782</v>
      </c>
      <c r="S69" s="19">
        <v>1.1735085340955518</v>
      </c>
      <c r="T69" s="19">
        <v>0</v>
      </c>
      <c r="U69" s="19">
        <v>8.0696364936736847E-2</v>
      </c>
      <c r="V69" s="19">
        <v>0</v>
      </c>
      <c r="W69" s="19">
        <v>0</v>
      </c>
    </row>
    <row r="70" spans="1:23" x14ac:dyDescent="0.3">
      <c r="A70" s="9" t="s">
        <v>40</v>
      </c>
      <c r="B70" s="23">
        <v>41760</v>
      </c>
      <c r="C70" s="4">
        <v>41760</v>
      </c>
      <c r="D70" s="9">
        <v>0</v>
      </c>
      <c r="E70" s="8" t="s">
        <v>27</v>
      </c>
      <c r="F70" s="8">
        <v>27.62</v>
      </c>
      <c r="G70" s="17">
        <v>373</v>
      </c>
      <c r="H70" s="8">
        <v>8.9499999999999993</v>
      </c>
      <c r="I70" s="18">
        <v>0.14413883177943101</v>
      </c>
      <c r="J70" s="19">
        <v>5.7570266312913003E-2</v>
      </c>
      <c r="K70" s="19">
        <v>9.0972999461111578E-3</v>
      </c>
      <c r="L70" s="19">
        <v>1.4349101921967235E-2</v>
      </c>
      <c r="M70" s="19">
        <v>0.15930884077632823</v>
      </c>
      <c r="N70" s="19">
        <v>2.2333827448262164E-2</v>
      </c>
      <c r="O70" s="19">
        <v>3.8492416505578247E-2</v>
      </c>
      <c r="P70" s="19">
        <v>0</v>
      </c>
      <c r="Q70" s="19">
        <v>3.288981461758665E-3</v>
      </c>
      <c r="R70" s="19">
        <v>2.8148650396961263E-3</v>
      </c>
      <c r="S70" s="19">
        <v>3.1225676776291074E-2</v>
      </c>
      <c r="T70" s="19">
        <v>0</v>
      </c>
      <c r="U70" s="19">
        <v>2.4340984575707773E-3</v>
      </c>
      <c r="V70" s="19">
        <v>0</v>
      </c>
      <c r="W70" s="19">
        <v>0</v>
      </c>
    </row>
    <row r="71" spans="1:23" x14ac:dyDescent="0.3">
      <c r="A71" s="9" t="s">
        <v>87</v>
      </c>
      <c r="B71" s="24">
        <v>41760</v>
      </c>
      <c r="C71" s="4">
        <v>41760</v>
      </c>
      <c r="D71" s="9">
        <v>10</v>
      </c>
      <c r="E71" s="8" t="s">
        <v>27</v>
      </c>
      <c r="F71" s="8">
        <v>27.34</v>
      </c>
      <c r="G71" s="17">
        <v>373</v>
      </c>
      <c r="H71" s="8">
        <v>8.9499999999999993</v>
      </c>
      <c r="I71" s="18">
        <v>9.7399850872725804E-2</v>
      </c>
      <c r="J71" s="19">
        <v>3.7197851852395672E-2</v>
      </c>
      <c r="K71" s="19">
        <v>0</v>
      </c>
      <c r="L71" s="19">
        <v>1.545719517735738E-2</v>
      </c>
      <c r="M71" s="19">
        <v>0.11611184462590991</v>
      </c>
      <c r="N71" s="19">
        <v>1.5484329860156798E-2</v>
      </c>
      <c r="O71" s="19">
        <v>2.8857436035767431E-2</v>
      </c>
      <c r="P71" s="19">
        <v>0</v>
      </c>
      <c r="Q71" s="19">
        <v>0</v>
      </c>
      <c r="R71" s="19">
        <v>0</v>
      </c>
      <c r="S71" s="19">
        <v>3.5739837588296644E-2</v>
      </c>
      <c r="T71" s="19">
        <v>0</v>
      </c>
      <c r="U71" s="19">
        <v>0</v>
      </c>
      <c r="V71" s="19">
        <v>0</v>
      </c>
      <c r="W71" s="19">
        <v>0</v>
      </c>
    </row>
    <row r="72" spans="1:23" x14ac:dyDescent="0.3">
      <c r="A72" s="9" t="s">
        <v>50</v>
      </c>
      <c r="B72" s="24">
        <v>41760</v>
      </c>
      <c r="C72" s="4">
        <v>41760</v>
      </c>
      <c r="D72" s="9">
        <v>25</v>
      </c>
      <c r="E72" s="8">
        <v>0.77500000000000002</v>
      </c>
      <c r="F72" s="8">
        <v>23.5</v>
      </c>
      <c r="G72" s="17">
        <v>384.5</v>
      </c>
      <c r="H72" s="8">
        <v>7.96</v>
      </c>
      <c r="I72" s="18">
        <v>0.73898901578353227</v>
      </c>
      <c r="J72" s="19">
        <v>0.57911635090564362</v>
      </c>
      <c r="K72" s="19">
        <v>3.9374399486243397E-2</v>
      </c>
      <c r="L72" s="19">
        <v>0.46689942035669069</v>
      </c>
      <c r="M72" s="19">
        <v>1.036196957433984</v>
      </c>
      <c r="N72" s="19">
        <v>0.60063923252984219</v>
      </c>
      <c r="O72" s="19">
        <v>0.19065273192605439</v>
      </c>
      <c r="P72" s="19">
        <v>0</v>
      </c>
      <c r="Q72" s="19">
        <v>0</v>
      </c>
      <c r="R72" s="19">
        <v>7.7140480693783195E-2</v>
      </c>
      <c r="S72" s="19">
        <v>0.36373111295952054</v>
      </c>
      <c r="T72" s="19">
        <v>0</v>
      </c>
      <c r="U72" s="19">
        <v>3.7077366723358582E-2</v>
      </c>
      <c r="V72" s="19">
        <v>0</v>
      </c>
      <c r="W72" s="19">
        <v>0</v>
      </c>
    </row>
    <row r="73" spans="1:23" x14ac:dyDescent="0.3">
      <c r="A73" s="9" t="s">
        <v>675</v>
      </c>
      <c r="B73" s="24">
        <v>41760</v>
      </c>
      <c r="C73" s="4">
        <v>41760</v>
      </c>
      <c r="D73" s="9">
        <v>35</v>
      </c>
      <c r="E73" s="9">
        <v>0</v>
      </c>
      <c r="F73" s="8">
        <v>22.57</v>
      </c>
      <c r="G73" s="17">
        <v>379.11111111111109</v>
      </c>
      <c r="H73" s="8">
        <v>7.7050000000000001</v>
      </c>
      <c r="I73" s="18">
        <v>1.3930033323129709</v>
      </c>
      <c r="J73" s="51">
        <v>1.435486204627425</v>
      </c>
      <c r="K73" s="51">
        <v>0.12229007864695815</v>
      </c>
      <c r="L73" s="51">
        <v>1.4949523268017519</v>
      </c>
      <c r="M73" s="51">
        <v>1.8418503202890484</v>
      </c>
      <c r="N73" s="51">
        <v>1.9656109546786309</v>
      </c>
      <c r="O73" s="51">
        <v>0.41587468490547552</v>
      </c>
      <c r="P73" s="51">
        <v>0</v>
      </c>
      <c r="Q73" s="51">
        <v>0</v>
      </c>
      <c r="R73" s="51">
        <v>0.26335346240537638</v>
      </c>
      <c r="S73" s="51">
        <v>0.53546537127850502</v>
      </c>
      <c r="T73" s="51">
        <v>4.9183877832394002E-2</v>
      </c>
      <c r="U73" s="51">
        <v>9.8679708053510035E-2</v>
      </c>
      <c r="V73" s="51">
        <v>0</v>
      </c>
      <c r="W73" s="51">
        <v>0</v>
      </c>
    </row>
    <row r="74" spans="1:23" x14ac:dyDescent="0.3">
      <c r="A74" s="9" t="s">
        <v>99</v>
      </c>
      <c r="B74" s="24">
        <v>41760</v>
      </c>
      <c r="C74" s="4">
        <v>41760</v>
      </c>
      <c r="D74" s="9">
        <v>50</v>
      </c>
      <c r="E74" s="8">
        <v>0</v>
      </c>
      <c r="F74" s="8">
        <v>22.54</v>
      </c>
      <c r="G74" s="17">
        <v>390</v>
      </c>
      <c r="H74" s="8">
        <v>7.65</v>
      </c>
      <c r="I74" s="18">
        <v>0.49900171817918865</v>
      </c>
      <c r="J74" s="19">
        <v>0.64542481415797581</v>
      </c>
      <c r="K74" s="19">
        <v>5.6717036168772474E-2</v>
      </c>
      <c r="L74" s="19">
        <v>0.70297625967959243</v>
      </c>
      <c r="M74" s="19">
        <v>0.78279271444208998</v>
      </c>
      <c r="N74" s="19">
        <v>0.79240042626613627</v>
      </c>
      <c r="O74" s="19">
        <v>0</v>
      </c>
      <c r="P74" s="19">
        <v>0</v>
      </c>
      <c r="Q74" s="19">
        <v>0</v>
      </c>
      <c r="R74" s="19">
        <v>0.16203262488781148</v>
      </c>
      <c r="S74" s="19">
        <v>0.31528062262027701</v>
      </c>
      <c r="T74" s="19">
        <v>0</v>
      </c>
      <c r="U74" s="19">
        <v>4.038760440925572E-2</v>
      </c>
      <c r="V74" s="19">
        <v>0</v>
      </c>
      <c r="W74" s="19">
        <v>0</v>
      </c>
    </row>
    <row r="75" spans="1:23" x14ac:dyDescent="0.3">
      <c r="A75" s="24" t="s">
        <v>647</v>
      </c>
      <c r="B75" s="24">
        <v>41760</v>
      </c>
      <c r="C75" s="4">
        <v>41760</v>
      </c>
      <c r="D75" s="9">
        <v>60</v>
      </c>
      <c r="E75" s="9">
        <v>0</v>
      </c>
      <c r="I75" s="18">
        <v>0.85061989344090982</v>
      </c>
      <c r="J75" s="51">
        <v>0.8646327024496604</v>
      </c>
      <c r="K75" s="51">
        <v>0.11565761589348544</v>
      </c>
      <c r="L75" s="51">
        <v>0.71432873633447291</v>
      </c>
      <c r="M75" s="51">
        <v>1.594606665915437</v>
      </c>
      <c r="N75" s="51">
        <v>1.2765007346618313</v>
      </c>
      <c r="O75" s="51">
        <v>0.37438732123229523</v>
      </c>
      <c r="P75" s="51">
        <v>0</v>
      </c>
      <c r="Q75" s="51">
        <v>0</v>
      </c>
      <c r="R75" s="51">
        <v>0.14782495203230006</v>
      </c>
      <c r="S75" s="51">
        <v>0.52047085699948037</v>
      </c>
      <c r="T75" s="51">
        <v>3.0760384205094353E-2</v>
      </c>
      <c r="U75" s="51">
        <v>7.4285596939102583E-2</v>
      </c>
      <c r="V75" s="51">
        <v>0</v>
      </c>
      <c r="W75" s="51">
        <v>0</v>
      </c>
    </row>
    <row r="76" spans="1:23" x14ac:dyDescent="0.3">
      <c r="A76" s="9" t="s">
        <v>660</v>
      </c>
      <c r="B76" s="24">
        <v>41760</v>
      </c>
      <c r="C76" s="4">
        <v>41760</v>
      </c>
      <c r="D76" s="9">
        <v>70</v>
      </c>
      <c r="E76" s="9">
        <v>0</v>
      </c>
      <c r="I76" s="18">
        <v>0.95589782965398351</v>
      </c>
      <c r="J76" s="51">
        <v>0.64772315667824987</v>
      </c>
      <c r="K76" s="51">
        <v>6.4670811266140479E-2</v>
      </c>
      <c r="L76" s="51">
        <v>0.57658208487360707</v>
      </c>
      <c r="M76" s="51">
        <v>2.0403808396992513</v>
      </c>
      <c r="N76" s="51">
        <v>0.84964743849819235</v>
      </c>
      <c r="O76" s="51">
        <v>0.33197609939782757</v>
      </c>
      <c r="P76" s="51">
        <v>0</v>
      </c>
      <c r="Q76" s="51">
        <v>0</v>
      </c>
      <c r="R76" s="51">
        <v>0.13019069498446717</v>
      </c>
      <c r="S76" s="51">
        <v>0.64706634741846336</v>
      </c>
      <c r="T76" s="51">
        <v>2.613129502389349E-2</v>
      </c>
      <c r="U76" s="51">
        <v>5.2687536466766376E-2</v>
      </c>
      <c r="V76" s="51">
        <v>0</v>
      </c>
      <c r="W76" s="51">
        <v>0</v>
      </c>
    </row>
    <row r="77" spans="1:23" x14ac:dyDescent="0.3">
      <c r="A77" s="9" t="s">
        <v>120</v>
      </c>
      <c r="B77" s="24">
        <v>41760</v>
      </c>
      <c r="C77" s="4">
        <v>41760</v>
      </c>
      <c r="D77" s="9">
        <v>80</v>
      </c>
      <c r="E77" s="8">
        <v>0</v>
      </c>
      <c r="F77" s="8"/>
      <c r="G77" s="17"/>
      <c r="H77" s="8"/>
      <c r="I77" s="18">
        <v>1.2316808555681937</v>
      </c>
      <c r="J77" s="19">
        <v>0.37176830887214879</v>
      </c>
      <c r="K77" s="19">
        <v>0</v>
      </c>
      <c r="L77" s="19">
        <v>0.3767228125805055</v>
      </c>
      <c r="M77" s="19">
        <v>1.6712059766814373</v>
      </c>
      <c r="N77" s="19">
        <v>0.36118073272359735</v>
      </c>
      <c r="O77" s="19">
        <v>0</v>
      </c>
      <c r="P77" s="19">
        <v>0</v>
      </c>
      <c r="Q77" s="19">
        <v>0</v>
      </c>
      <c r="R77" s="19">
        <v>0</v>
      </c>
      <c r="S77" s="19">
        <v>0.59643777285876809</v>
      </c>
      <c r="T77" s="19">
        <v>0</v>
      </c>
      <c r="U77" s="19">
        <v>0</v>
      </c>
      <c r="V77" s="19">
        <v>0</v>
      </c>
      <c r="W77" s="19">
        <v>0</v>
      </c>
    </row>
    <row r="78" spans="1:23" x14ac:dyDescent="0.3">
      <c r="A78" s="9" t="s">
        <v>41</v>
      </c>
      <c r="B78" s="23">
        <v>41791</v>
      </c>
      <c r="C78" s="4">
        <v>41791</v>
      </c>
      <c r="D78" s="9">
        <v>0</v>
      </c>
      <c r="E78" s="8" t="s">
        <v>27</v>
      </c>
      <c r="F78" s="8">
        <v>25.57</v>
      </c>
      <c r="G78" s="17">
        <v>370</v>
      </c>
      <c r="H78" s="8">
        <v>8.77</v>
      </c>
      <c r="I78" s="18">
        <v>0.20730333648896243</v>
      </c>
      <c r="J78" s="19">
        <v>6.5638786957502818E-2</v>
      </c>
      <c r="K78" s="19">
        <v>7.7971615055425604E-3</v>
      </c>
      <c r="L78" s="19">
        <v>2.3830365908201687E-2</v>
      </c>
      <c r="M78" s="19">
        <v>0.26419578255361148</v>
      </c>
      <c r="N78" s="19">
        <v>2.446434305754059E-2</v>
      </c>
      <c r="O78" s="19">
        <v>4.1179064455038029E-2</v>
      </c>
      <c r="P78" s="19">
        <v>0</v>
      </c>
      <c r="Q78" s="19">
        <v>3.2881815193968097E-3</v>
      </c>
      <c r="R78" s="19">
        <v>4.0326173758633644E-3</v>
      </c>
      <c r="S78" s="19">
        <v>4.8891588147463055E-2</v>
      </c>
      <c r="T78" s="19">
        <v>0</v>
      </c>
      <c r="U78" s="19">
        <v>2.2868091483336638E-3</v>
      </c>
      <c r="V78" s="19">
        <v>0</v>
      </c>
      <c r="W78" s="19">
        <v>0</v>
      </c>
    </row>
    <row r="79" spans="1:23" x14ac:dyDescent="0.3">
      <c r="A79" s="9" t="s">
        <v>88</v>
      </c>
      <c r="B79" s="24">
        <v>41791</v>
      </c>
      <c r="C79" s="4">
        <v>41791</v>
      </c>
      <c r="D79" s="9">
        <v>10</v>
      </c>
      <c r="E79" s="8" t="s">
        <v>27</v>
      </c>
      <c r="F79" s="8">
        <v>25.52</v>
      </c>
      <c r="G79" s="17">
        <v>370</v>
      </c>
      <c r="H79" s="8">
        <v>8.74</v>
      </c>
      <c r="I79" s="18">
        <v>0.17256482548883686</v>
      </c>
      <c r="J79" s="19">
        <v>5.8484061182009717E-2</v>
      </c>
      <c r="K79" s="19">
        <v>0</v>
      </c>
      <c r="L79" s="19">
        <v>0</v>
      </c>
      <c r="M79" s="19">
        <v>0.23345961375947782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6.8752774042674158E-2</v>
      </c>
      <c r="T79" s="19">
        <v>0</v>
      </c>
      <c r="U79" s="19">
        <v>0</v>
      </c>
      <c r="V79" s="19">
        <v>0</v>
      </c>
      <c r="W79" s="19">
        <v>0</v>
      </c>
    </row>
    <row r="80" spans="1:23" x14ac:dyDescent="0.3">
      <c r="A80" s="9" t="s">
        <v>51</v>
      </c>
      <c r="B80" s="24">
        <v>41791</v>
      </c>
      <c r="C80" s="4">
        <v>41791</v>
      </c>
      <c r="D80" s="9">
        <v>25</v>
      </c>
      <c r="E80" s="8">
        <v>3.5150000000000001</v>
      </c>
      <c r="F80" s="8">
        <v>25.4</v>
      </c>
      <c r="G80" s="17">
        <v>379</v>
      </c>
      <c r="H80" s="8">
        <v>8.52</v>
      </c>
      <c r="I80" s="18">
        <v>0.21434760311822512</v>
      </c>
      <c r="J80" s="19">
        <v>5.9584540402356723E-2</v>
      </c>
      <c r="K80" s="19">
        <v>0</v>
      </c>
      <c r="L80" s="19">
        <v>2.8762331814349389E-2</v>
      </c>
      <c r="M80" s="19">
        <v>0.29408120971986512</v>
      </c>
      <c r="N80" s="19">
        <v>2.6187059105551497E-2</v>
      </c>
      <c r="O80" s="19">
        <v>4.5686618458606894E-2</v>
      </c>
      <c r="P80" s="19">
        <v>0</v>
      </c>
      <c r="Q80" s="19">
        <v>0</v>
      </c>
      <c r="R80" s="19">
        <v>0</v>
      </c>
      <c r="S80" s="19">
        <v>5.3664074138308412E-2</v>
      </c>
      <c r="T80" s="19">
        <v>0</v>
      </c>
      <c r="U80" s="19">
        <v>0</v>
      </c>
      <c r="V80" s="19">
        <v>0</v>
      </c>
      <c r="W80" s="19">
        <v>0</v>
      </c>
    </row>
    <row r="81" spans="1:23" x14ac:dyDescent="0.3">
      <c r="A81" s="9" t="s">
        <v>676</v>
      </c>
      <c r="B81" s="24">
        <v>41791</v>
      </c>
      <c r="C81" s="4">
        <v>41791</v>
      </c>
      <c r="D81" s="9">
        <v>35</v>
      </c>
      <c r="E81" s="9">
        <v>0</v>
      </c>
      <c r="F81" s="8">
        <v>22.59</v>
      </c>
      <c r="G81" s="17">
        <v>378.125</v>
      </c>
      <c r="H81" s="8">
        <v>7.6449999999999996</v>
      </c>
      <c r="I81" s="18">
        <v>0.58494870818566536</v>
      </c>
      <c r="J81" s="51">
        <v>0.36639241622848762</v>
      </c>
      <c r="K81" s="51">
        <v>3.4674630868115175E-2</v>
      </c>
      <c r="L81" s="51">
        <v>0.32251477491311736</v>
      </c>
      <c r="M81" s="51">
        <v>0.7800642419105881</v>
      </c>
      <c r="N81" s="51">
        <v>0.47245675585702318</v>
      </c>
      <c r="O81" s="51">
        <v>0.14875004826060784</v>
      </c>
      <c r="P81" s="51">
        <v>0</v>
      </c>
      <c r="Q81" s="51">
        <v>0</v>
      </c>
      <c r="R81" s="51">
        <v>5.4530814647807013E-2</v>
      </c>
      <c r="S81" s="51">
        <v>0.19085760467011126</v>
      </c>
      <c r="T81" s="51">
        <v>1.4443393045158232E-2</v>
      </c>
      <c r="U81" s="51">
        <v>2.8304607535932107E-2</v>
      </c>
      <c r="V81" s="51">
        <v>0</v>
      </c>
      <c r="W81" s="51">
        <v>0</v>
      </c>
    </row>
    <row r="82" spans="1:23" x14ac:dyDescent="0.3">
      <c r="A82" s="9" t="s">
        <v>104</v>
      </c>
      <c r="B82" s="24">
        <v>41791</v>
      </c>
      <c r="C82" s="4">
        <v>41791</v>
      </c>
      <c r="D82" s="9">
        <v>50</v>
      </c>
      <c r="E82" s="8">
        <v>0</v>
      </c>
      <c r="F82" s="8">
        <v>22.54</v>
      </c>
      <c r="G82" s="17">
        <v>387</v>
      </c>
      <c r="H82" s="8">
        <v>7.61</v>
      </c>
      <c r="I82" s="18">
        <v>1.2206418961642036</v>
      </c>
      <c r="J82" s="19">
        <v>1.1832937353453545</v>
      </c>
      <c r="K82" s="19">
        <v>0.11319126162668795</v>
      </c>
      <c r="L82" s="19">
        <v>0.97946637260256908</v>
      </c>
      <c r="M82" s="19">
        <v>1.6433686249631521</v>
      </c>
      <c r="N82" s="19">
        <v>1.5572577936788325</v>
      </c>
      <c r="O82" s="19">
        <v>0.27564723838088867</v>
      </c>
      <c r="P82" s="19">
        <v>5.2531853035886686E-2</v>
      </c>
      <c r="Q82" s="19">
        <v>0</v>
      </c>
      <c r="R82" s="19">
        <v>0.22979491581709247</v>
      </c>
      <c r="S82" s="19">
        <v>0.54041587795188817</v>
      </c>
      <c r="T82" s="19">
        <v>5.0307145677362275E-2</v>
      </c>
      <c r="U82" s="19">
        <v>4.3574560814786778E-2</v>
      </c>
      <c r="V82" s="19">
        <v>0</v>
      </c>
      <c r="W82" s="19">
        <v>0</v>
      </c>
    </row>
    <row r="83" spans="1:23" x14ac:dyDescent="0.3">
      <c r="A83" s="24" t="s">
        <v>648</v>
      </c>
      <c r="B83" s="24">
        <v>41791</v>
      </c>
      <c r="C83" s="4">
        <v>41791</v>
      </c>
      <c r="D83" s="9">
        <v>60</v>
      </c>
      <c r="E83" s="9">
        <v>0</v>
      </c>
      <c r="I83" s="18">
        <v>2.1105870944925615</v>
      </c>
      <c r="J83" s="51">
        <v>1.6366521582808558</v>
      </c>
      <c r="K83" s="51">
        <v>0.17533104987642467</v>
      </c>
      <c r="L83" s="51">
        <v>1.8227289564838263</v>
      </c>
      <c r="M83" s="51">
        <v>3.0408629537881411</v>
      </c>
      <c r="N83" s="51">
        <v>2.3092934491642163</v>
      </c>
      <c r="O83" s="51">
        <v>0.49095708994273679</v>
      </c>
      <c r="P83" s="51">
        <v>0</v>
      </c>
      <c r="Q83" s="51">
        <v>0</v>
      </c>
      <c r="R83" s="51">
        <v>0.35075513911813522</v>
      </c>
      <c r="S83" s="51">
        <v>0.83760976917333596</v>
      </c>
      <c r="T83" s="51">
        <v>7.2963093792663122E-2</v>
      </c>
      <c r="U83" s="51">
        <v>0.12022718408882346</v>
      </c>
      <c r="V83" s="51">
        <v>0</v>
      </c>
      <c r="W83" s="51">
        <v>0</v>
      </c>
    </row>
    <row r="84" spans="1:23" x14ac:dyDescent="0.3">
      <c r="A84" s="9" t="s">
        <v>661</v>
      </c>
      <c r="B84" s="24">
        <v>41791</v>
      </c>
      <c r="C84" s="4">
        <v>41791</v>
      </c>
      <c r="D84" s="9">
        <v>70</v>
      </c>
      <c r="E84" s="9">
        <v>0</v>
      </c>
      <c r="I84" s="18">
        <v>0.63426349686407102</v>
      </c>
      <c r="J84" s="51">
        <v>0.52815495283920433</v>
      </c>
      <c r="K84" s="51">
        <v>5.6763740843254841E-2</v>
      </c>
      <c r="L84" s="51">
        <v>0.46226611085255426</v>
      </c>
      <c r="M84" s="51">
        <v>1.1297097194875376</v>
      </c>
      <c r="N84" s="51">
        <v>0.65517180812185938</v>
      </c>
      <c r="O84" s="51">
        <v>0.15537333121167329</v>
      </c>
      <c r="P84" s="51">
        <v>0</v>
      </c>
      <c r="Q84" s="51">
        <v>0</v>
      </c>
      <c r="R84" s="51">
        <v>8.5950579093915999E-2</v>
      </c>
      <c r="S84" s="51">
        <v>0.33500042955564108</v>
      </c>
      <c r="T84" s="51">
        <v>2.3321400728045789E-2</v>
      </c>
      <c r="U84" s="51">
        <v>3.0959168435909113E-2</v>
      </c>
      <c r="V84" s="51">
        <v>0</v>
      </c>
      <c r="W84" s="51">
        <v>0</v>
      </c>
    </row>
    <row r="85" spans="1:23" x14ac:dyDescent="0.3">
      <c r="A85" s="9" t="s">
        <v>121</v>
      </c>
      <c r="B85" s="24">
        <v>41791</v>
      </c>
      <c r="C85" s="4">
        <v>41791</v>
      </c>
      <c r="D85" s="9">
        <v>80</v>
      </c>
      <c r="E85" s="8">
        <v>0</v>
      </c>
      <c r="F85" s="8"/>
      <c r="G85" s="17"/>
      <c r="H85" s="8"/>
      <c r="I85" s="18">
        <v>0.97484306186091596</v>
      </c>
      <c r="J85" s="19">
        <v>0.4135074306344505</v>
      </c>
      <c r="K85" s="19">
        <v>0</v>
      </c>
      <c r="L85" s="19">
        <v>0.44898448712586275</v>
      </c>
      <c r="M85" s="19">
        <v>1.964801369790929</v>
      </c>
      <c r="N85" s="19">
        <v>0.38764869908128013</v>
      </c>
      <c r="O85" s="19">
        <v>0.34562994213008019</v>
      </c>
      <c r="P85" s="19">
        <v>0</v>
      </c>
      <c r="Q85" s="19">
        <v>0</v>
      </c>
      <c r="R85" s="19">
        <v>0.15530120869581168</v>
      </c>
      <c r="S85" s="19">
        <v>0.80722329143744787</v>
      </c>
      <c r="T85" s="19">
        <v>0</v>
      </c>
      <c r="U85" s="19">
        <v>0</v>
      </c>
      <c r="V85" s="19">
        <v>0</v>
      </c>
      <c r="W85" s="19">
        <v>0</v>
      </c>
    </row>
    <row r="86" spans="1:23" x14ac:dyDescent="0.3">
      <c r="A86" s="9" t="s">
        <v>26</v>
      </c>
      <c r="B86" s="24">
        <v>41820</v>
      </c>
      <c r="C86" s="4">
        <v>41821</v>
      </c>
      <c r="D86" s="9">
        <v>0</v>
      </c>
      <c r="E86" s="8" t="s">
        <v>27</v>
      </c>
      <c r="F86" s="8">
        <v>24.29</v>
      </c>
      <c r="G86" s="17">
        <v>378</v>
      </c>
      <c r="H86" s="8">
        <v>8.77</v>
      </c>
      <c r="I86" s="18">
        <v>0.14288632614221042</v>
      </c>
      <c r="J86" s="19">
        <v>6.8354566691695318E-2</v>
      </c>
      <c r="K86" s="19">
        <v>8.5182659341417836E-3</v>
      </c>
      <c r="L86" s="19">
        <v>5.0335345389262841E-2</v>
      </c>
      <c r="M86" s="19">
        <v>0.14876447690585615</v>
      </c>
      <c r="N86" s="19">
        <v>3.4161793515302019E-2</v>
      </c>
      <c r="O86" s="19">
        <v>4.3801921069162295E-2</v>
      </c>
      <c r="P86" s="19">
        <v>0</v>
      </c>
      <c r="Q86" s="19">
        <v>2.5187027492355025E-3</v>
      </c>
      <c r="R86" s="19">
        <v>7.9527573236642026E-3</v>
      </c>
      <c r="S86" s="19">
        <v>3.67527244803399E-2</v>
      </c>
      <c r="T86" s="19">
        <v>0</v>
      </c>
      <c r="U86" s="19">
        <v>4.9379426501995555E-3</v>
      </c>
      <c r="V86" s="19">
        <v>0</v>
      </c>
      <c r="W86" s="19">
        <v>0</v>
      </c>
    </row>
    <row r="87" spans="1:23" x14ac:dyDescent="0.3">
      <c r="A87" s="9" t="s">
        <v>89</v>
      </c>
      <c r="B87" s="24">
        <v>41820</v>
      </c>
      <c r="C87" s="4">
        <v>41821</v>
      </c>
      <c r="D87" s="9">
        <v>10</v>
      </c>
      <c r="E87" s="8" t="s">
        <v>27</v>
      </c>
      <c r="F87" s="8">
        <v>24.05</v>
      </c>
      <c r="G87" s="17">
        <v>377</v>
      </c>
      <c r="H87" s="8">
        <v>8.7200000000000006</v>
      </c>
      <c r="I87" s="18">
        <v>0.19398202158856925</v>
      </c>
      <c r="J87" s="19">
        <v>8.1729075679863802E-2</v>
      </c>
      <c r="K87" s="19">
        <v>0</v>
      </c>
      <c r="L87" s="19">
        <v>7.4332955624176647E-2</v>
      </c>
      <c r="M87" s="19">
        <v>0.2091984221229162</v>
      </c>
      <c r="N87" s="19">
        <v>4.3715715404259219E-2</v>
      </c>
      <c r="O87" s="19">
        <v>5.9960774133697166E-2</v>
      </c>
      <c r="P87" s="19">
        <v>0</v>
      </c>
      <c r="Q87" s="19">
        <v>0</v>
      </c>
      <c r="R87" s="19">
        <v>0</v>
      </c>
      <c r="S87" s="19">
        <v>6.5970944593809241E-2</v>
      </c>
      <c r="T87" s="19">
        <v>0</v>
      </c>
      <c r="U87" s="19">
        <v>0</v>
      </c>
      <c r="V87" s="19">
        <v>0</v>
      </c>
      <c r="W87" s="19">
        <v>0</v>
      </c>
    </row>
    <row r="88" spans="1:23" x14ac:dyDescent="0.3">
      <c r="A88" s="9" t="s">
        <v>52</v>
      </c>
      <c r="B88" s="24">
        <v>41820</v>
      </c>
      <c r="C88" s="4">
        <v>41821</v>
      </c>
      <c r="D88" s="9">
        <v>25</v>
      </c>
      <c r="E88" s="8" t="s">
        <v>27</v>
      </c>
      <c r="F88" s="8">
        <v>24.02</v>
      </c>
      <c r="G88" s="17">
        <v>377.5</v>
      </c>
      <c r="H88" s="8">
        <v>8.6649999999999991</v>
      </c>
      <c r="I88" s="18">
        <v>0.16375131531078688</v>
      </c>
      <c r="J88" s="19">
        <v>6.620664318209285E-2</v>
      </c>
      <c r="K88" s="19">
        <v>0</v>
      </c>
      <c r="L88" s="19">
        <v>6.5990098757257851E-2</v>
      </c>
      <c r="M88" s="19">
        <v>0.18886021970680131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</row>
    <row r="89" spans="1:23" x14ac:dyDescent="0.3">
      <c r="A89" s="9" t="s">
        <v>677</v>
      </c>
      <c r="B89" s="24">
        <v>41820</v>
      </c>
      <c r="C89" s="4">
        <v>41821</v>
      </c>
      <c r="D89" s="9">
        <v>35</v>
      </c>
      <c r="E89" s="9">
        <v>0</v>
      </c>
      <c r="F89" s="8">
        <v>22.585000000000001</v>
      </c>
      <c r="G89" s="17">
        <v>376.57142857142856</v>
      </c>
      <c r="H89" s="8">
        <v>7.7050000000000001</v>
      </c>
      <c r="I89" s="18">
        <v>0.78845721484614972</v>
      </c>
      <c r="J89" s="51">
        <v>0.65122550973479132</v>
      </c>
      <c r="K89" s="51">
        <v>5.6322163576462296E-2</v>
      </c>
      <c r="L89" s="51">
        <v>0.79147583806572608</v>
      </c>
      <c r="M89" s="51">
        <v>1.1059444764184814</v>
      </c>
      <c r="N89" s="51">
        <v>0.90382208051676771</v>
      </c>
      <c r="O89" s="51">
        <v>0.26930230331782712</v>
      </c>
      <c r="P89" s="51">
        <v>0</v>
      </c>
      <c r="Q89" s="51">
        <v>0</v>
      </c>
      <c r="R89" s="51">
        <v>0.12239915850310321</v>
      </c>
      <c r="S89" s="51">
        <v>0.35545847739481573</v>
      </c>
      <c r="T89" s="51">
        <v>2.3244325280982185E-2</v>
      </c>
      <c r="U89" s="51">
        <v>8.3179214790620015E-2</v>
      </c>
      <c r="V89" s="51">
        <v>0</v>
      </c>
      <c r="W89" s="51">
        <v>0</v>
      </c>
    </row>
    <row r="90" spans="1:23" x14ac:dyDescent="0.3">
      <c r="A90" s="9" t="s">
        <v>105</v>
      </c>
      <c r="B90" s="24">
        <v>41820</v>
      </c>
      <c r="C90" s="4">
        <v>41821</v>
      </c>
      <c r="D90" s="9">
        <v>50</v>
      </c>
      <c r="E90" s="8">
        <v>0</v>
      </c>
      <c r="F90" s="8">
        <v>22.52</v>
      </c>
      <c r="G90" s="17">
        <v>392</v>
      </c>
      <c r="H90" s="8">
        <v>7.61</v>
      </c>
      <c r="I90" s="18">
        <v>0.86605800685768985</v>
      </c>
      <c r="J90" s="19">
        <v>0.86530629169127582</v>
      </c>
      <c r="K90" s="19">
        <v>8.6614403806944323E-2</v>
      </c>
      <c r="L90" s="19">
        <v>0.88324389397582337</v>
      </c>
      <c r="M90" s="19">
        <v>1.2230673589561933</v>
      </c>
      <c r="N90" s="19">
        <v>1.2119987548787585</v>
      </c>
      <c r="O90" s="19">
        <v>0.2014632356923646</v>
      </c>
      <c r="P90" s="19">
        <v>0</v>
      </c>
      <c r="Q90" s="19">
        <v>0</v>
      </c>
      <c r="R90" s="19">
        <v>0.2155494137157366</v>
      </c>
      <c r="S90" s="19">
        <v>0.50137437498425241</v>
      </c>
      <c r="T90" s="19">
        <v>0</v>
      </c>
      <c r="U90" s="19">
        <v>5.5135389516023599E-2</v>
      </c>
      <c r="V90" s="19">
        <v>0</v>
      </c>
      <c r="W90" s="19">
        <v>0</v>
      </c>
    </row>
    <row r="91" spans="1:23" x14ac:dyDescent="0.3">
      <c r="A91" s="9" t="s">
        <v>649</v>
      </c>
      <c r="B91" s="24">
        <v>41820</v>
      </c>
      <c r="C91" s="4">
        <v>41821</v>
      </c>
      <c r="D91" s="9">
        <v>60</v>
      </c>
      <c r="E91" s="9">
        <v>0</v>
      </c>
      <c r="I91" s="18">
        <v>0.836194909365782</v>
      </c>
      <c r="J91" s="51">
        <v>0.65019055434300832</v>
      </c>
      <c r="K91" s="51">
        <v>8.1414262433165518E-2</v>
      </c>
      <c r="L91" s="51">
        <v>0.71612660552636975</v>
      </c>
      <c r="M91" s="51">
        <v>1.2903750042256574</v>
      </c>
      <c r="N91" s="51">
        <v>0.92537751539157143</v>
      </c>
      <c r="O91" s="51">
        <v>0.15880770935549934</v>
      </c>
      <c r="P91" s="51">
        <v>0</v>
      </c>
      <c r="Q91" s="51">
        <v>0</v>
      </c>
      <c r="R91" s="51">
        <v>0.15108681465393511</v>
      </c>
      <c r="S91" s="51">
        <v>0.39145284383805096</v>
      </c>
      <c r="T91" s="51">
        <v>2.1153633463157958E-2</v>
      </c>
      <c r="U91" s="51">
        <v>5.5070672761160427E-2</v>
      </c>
      <c r="V91" s="51">
        <v>0</v>
      </c>
      <c r="W91" s="51">
        <v>0</v>
      </c>
    </row>
    <row r="92" spans="1:23" x14ac:dyDescent="0.3">
      <c r="A92" s="9" t="s">
        <v>662</v>
      </c>
      <c r="B92" s="24">
        <v>41820</v>
      </c>
      <c r="C92" s="4">
        <v>41821</v>
      </c>
      <c r="D92" s="9">
        <v>70</v>
      </c>
      <c r="E92" s="9">
        <v>0</v>
      </c>
      <c r="I92" s="18">
        <v>0.60661491449728311</v>
      </c>
      <c r="J92" s="51">
        <v>0.47504806284242601</v>
      </c>
      <c r="K92" s="51">
        <v>5.1596580303644793E-2</v>
      </c>
      <c r="L92" s="51">
        <v>0.49312092457895745</v>
      </c>
      <c r="M92" s="51">
        <v>1.1210942015482135</v>
      </c>
      <c r="N92" s="51">
        <v>0.61854548641672158</v>
      </c>
      <c r="O92" s="51">
        <v>0.17550527227107041</v>
      </c>
      <c r="P92" s="51">
        <v>0</v>
      </c>
      <c r="Q92" s="51">
        <v>0</v>
      </c>
      <c r="R92" s="51">
        <v>0.11438228036845365</v>
      </c>
      <c r="S92" s="51">
        <v>0.35832427152666418</v>
      </c>
      <c r="T92" s="51">
        <v>1.7942221523118227E-2</v>
      </c>
      <c r="U92" s="51">
        <v>4.1024761509449947E-2</v>
      </c>
      <c r="V92" s="51">
        <v>0</v>
      </c>
      <c r="W92" s="51">
        <v>0</v>
      </c>
    </row>
    <row r="93" spans="1:23" x14ac:dyDescent="0.3">
      <c r="A93" s="9" t="s">
        <v>122</v>
      </c>
      <c r="B93" s="24">
        <v>41820</v>
      </c>
      <c r="C93" s="4">
        <v>41821</v>
      </c>
      <c r="D93" s="9">
        <v>80</v>
      </c>
      <c r="E93" s="8">
        <v>0</v>
      </c>
      <c r="F93" s="8"/>
      <c r="G93" s="17"/>
      <c r="H93" s="8"/>
      <c r="I93" s="18">
        <v>0.40686991036542069</v>
      </c>
      <c r="J93" s="19">
        <v>0.20954407830784108</v>
      </c>
      <c r="K93" s="19">
        <v>0</v>
      </c>
      <c r="L93" s="19">
        <v>0.22075823024191721</v>
      </c>
      <c r="M93" s="19">
        <v>0.56922969860350714</v>
      </c>
      <c r="N93" s="19">
        <v>0.23031564205843033</v>
      </c>
      <c r="O93" s="19">
        <v>0.10962202723376437</v>
      </c>
      <c r="P93" s="19">
        <v>0</v>
      </c>
      <c r="Q93" s="19">
        <v>0</v>
      </c>
      <c r="R93" s="19">
        <v>0</v>
      </c>
      <c r="S93" s="19">
        <v>0.20283526664843599</v>
      </c>
      <c r="T93" s="19">
        <v>0</v>
      </c>
      <c r="U93" s="19">
        <v>0</v>
      </c>
      <c r="V93" s="19">
        <v>0</v>
      </c>
      <c r="W93" s="19">
        <v>0</v>
      </c>
    </row>
    <row r="94" spans="1:23" x14ac:dyDescent="0.3">
      <c r="A94" s="9" t="s">
        <v>69</v>
      </c>
      <c r="B94" s="24">
        <v>41851</v>
      </c>
      <c r="C94" s="4">
        <v>41852</v>
      </c>
      <c r="D94" s="9">
        <v>0</v>
      </c>
      <c r="E94" s="8">
        <v>7.14</v>
      </c>
      <c r="F94" s="8">
        <v>23.51</v>
      </c>
      <c r="G94" s="17">
        <v>375</v>
      </c>
      <c r="H94" s="8">
        <v>8.8800000000000008</v>
      </c>
      <c r="I94" s="18">
        <v>0.16537703856692407</v>
      </c>
      <c r="J94" s="19">
        <v>9.5719553300495447E-2</v>
      </c>
      <c r="K94" s="19">
        <v>0</v>
      </c>
      <c r="L94" s="19">
        <v>0.12448264094679223</v>
      </c>
      <c r="M94" s="19">
        <v>0.19556786079347482</v>
      </c>
      <c r="N94" s="19">
        <v>6.5579008614169584E-2</v>
      </c>
      <c r="O94" s="19">
        <v>5.9081484312933502E-2</v>
      </c>
      <c r="P94" s="19">
        <v>0</v>
      </c>
      <c r="Q94" s="19">
        <v>0</v>
      </c>
      <c r="R94" s="19">
        <v>0</v>
      </c>
      <c r="S94" s="19">
        <v>5.6217759934919044E-2</v>
      </c>
      <c r="T94" s="19">
        <v>0</v>
      </c>
      <c r="U94" s="19">
        <v>0</v>
      </c>
      <c r="V94" s="19">
        <v>0</v>
      </c>
      <c r="W94" s="19">
        <v>0</v>
      </c>
    </row>
    <row r="95" spans="1:23" x14ac:dyDescent="0.3">
      <c r="A95" s="9" t="s">
        <v>70</v>
      </c>
      <c r="B95" s="24">
        <v>41851</v>
      </c>
      <c r="C95" s="4">
        <v>41852</v>
      </c>
      <c r="D95" s="9">
        <v>10</v>
      </c>
      <c r="E95" s="8">
        <v>6.69</v>
      </c>
      <c r="F95" s="8">
        <v>23.03</v>
      </c>
      <c r="G95" s="17">
        <v>375</v>
      </c>
      <c r="H95" s="8">
        <v>8.84</v>
      </c>
      <c r="I95" s="18">
        <v>0.12954045234927325</v>
      </c>
      <c r="J95" s="19">
        <v>7.7055005169348836E-2</v>
      </c>
      <c r="K95" s="19">
        <v>0</v>
      </c>
      <c r="L95" s="19">
        <v>0.10485834744868924</v>
      </c>
      <c r="M95" s="19">
        <v>0.16597728364011044</v>
      </c>
      <c r="N95" s="19">
        <v>5.8734427507125278E-2</v>
      </c>
      <c r="O95" s="19">
        <v>5.1500842220490568E-2</v>
      </c>
      <c r="P95" s="19">
        <v>0</v>
      </c>
      <c r="Q95" s="19">
        <v>0</v>
      </c>
      <c r="R95" s="19">
        <v>0</v>
      </c>
      <c r="S95" s="19">
        <v>4.5418376272113689E-2</v>
      </c>
      <c r="T95" s="19">
        <v>0</v>
      </c>
      <c r="U95" s="19">
        <v>0</v>
      </c>
      <c r="V95" s="19">
        <v>0</v>
      </c>
      <c r="W95" s="19">
        <v>0</v>
      </c>
    </row>
    <row r="96" spans="1:23" x14ac:dyDescent="0.3">
      <c r="A96" s="9" t="s">
        <v>71</v>
      </c>
      <c r="B96" s="24">
        <v>41851</v>
      </c>
      <c r="C96" s="4">
        <v>41852</v>
      </c>
      <c r="D96" s="9">
        <v>20</v>
      </c>
      <c r="E96" s="8">
        <v>6.64</v>
      </c>
      <c r="F96" s="8">
        <v>23.03</v>
      </c>
      <c r="G96" s="17">
        <v>374</v>
      </c>
      <c r="H96" s="8">
        <v>8.84</v>
      </c>
      <c r="I96" s="18">
        <v>0.46925082687114711</v>
      </c>
      <c r="J96" s="19">
        <v>0.18522423893479889</v>
      </c>
      <c r="K96" s="19">
        <v>0</v>
      </c>
      <c r="L96" s="19">
        <v>0.22683477853228939</v>
      </c>
      <c r="M96" s="19">
        <v>0.49914875628026872</v>
      </c>
      <c r="N96" s="19">
        <v>0.11438361880811762</v>
      </c>
      <c r="O96" s="19">
        <v>0.11332759445875902</v>
      </c>
      <c r="P96" s="19">
        <v>0</v>
      </c>
      <c r="Q96" s="19">
        <v>0</v>
      </c>
      <c r="R96" s="19">
        <v>4.7864658791849132E-2</v>
      </c>
      <c r="S96" s="19">
        <v>0.14523187659540435</v>
      </c>
      <c r="T96" s="19">
        <v>0</v>
      </c>
      <c r="U96" s="19">
        <v>0</v>
      </c>
      <c r="V96" s="19">
        <v>0</v>
      </c>
      <c r="W96" s="19">
        <v>0</v>
      </c>
    </row>
    <row r="97" spans="1:25" x14ac:dyDescent="0.3">
      <c r="A97" s="9" t="s">
        <v>53</v>
      </c>
      <c r="B97" s="24">
        <v>41851</v>
      </c>
      <c r="C97" s="4">
        <v>41852</v>
      </c>
      <c r="D97" s="9">
        <v>25</v>
      </c>
      <c r="E97" s="8">
        <v>6.47</v>
      </c>
      <c r="F97" s="8">
        <v>23.03</v>
      </c>
      <c r="G97" s="17">
        <v>375</v>
      </c>
      <c r="H97" s="8">
        <v>8.8249999999999993</v>
      </c>
      <c r="I97" s="18">
        <v>0.18517893607859992</v>
      </c>
      <c r="J97" s="19">
        <v>6.9828986977205326E-2</v>
      </c>
      <c r="K97" s="19">
        <v>0</v>
      </c>
      <c r="L97" s="19">
        <v>8.3276537149640159E-2</v>
      </c>
      <c r="M97" s="19">
        <v>0.24629890662037915</v>
      </c>
      <c r="N97" s="19">
        <v>4.960378164840272E-2</v>
      </c>
      <c r="O97" s="19">
        <v>5.9379165804256687E-2</v>
      </c>
      <c r="P97" s="19">
        <v>0</v>
      </c>
      <c r="Q97" s="19">
        <v>0</v>
      </c>
      <c r="R97" s="19">
        <v>1.6714897289690001E-2</v>
      </c>
      <c r="S97" s="19">
        <v>6.0710565221099959E-2</v>
      </c>
      <c r="T97" s="19">
        <v>0</v>
      </c>
      <c r="U97" s="19">
        <v>0</v>
      </c>
      <c r="V97" s="19">
        <v>0</v>
      </c>
      <c r="W97" s="19">
        <v>0</v>
      </c>
    </row>
    <row r="98" spans="1:25" x14ac:dyDescent="0.3">
      <c r="A98" s="9" t="s">
        <v>72</v>
      </c>
      <c r="B98" s="24">
        <v>41851</v>
      </c>
      <c r="C98" s="4">
        <v>41852</v>
      </c>
      <c r="D98" s="9">
        <v>30</v>
      </c>
      <c r="E98" s="8">
        <v>6.36</v>
      </c>
      <c r="F98" s="8">
        <v>23.03</v>
      </c>
      <c r="G98" s="17">
        <v>375</v>
      </c>
      <c r="H98" s="8">
        <v>8.81</v>
      </c>
      <c r="I98" s="18">
        <v>0.25657101300203494</v>
      </c>
      <c r="J98" s="19">
        <v>0.11326267810559115</v>
      </c>
      <c r="K98" s="19">
        <v>0</v>
      </c>
      <c r="L98" s="19">
        <v>0.15947702241599049</v>
      </c>
      <c r="M98" s="19">
        <v>0.27837400130578693</v>
      </c>
      <c r="N98" s="19">
        <v>9.0581309363398657E-2</v>
      </c>
      <c r="O98" s="19">
        <v>7.0476385940055078E-2</v>
      </c>
      <c r="P98" s="19">
        <v>0</v>
      </c>
      <c r="Q98" s="19">
        <v>0</v>
      </c>
      <c r="R98" s="19">
        <v>2.6747330572838932E-2</v>
      </c>
      <c r="S98" s="19">
        <v>7.6070011428459219E-2</v>
      </c>
      <c r="T98" s="19">
        <v>0</v>
      </c>
      <c r="U98" s="19">
        <v>0</v>
      </c>
      <c r="V98" s="19">
        <v>0</v>
      </c>
      <c r="W98" s="19">
        <v>0</v>
      </c>
    </row>
    <row r="99" spans="1:25" x14ac:dyDescent="0.3">
      <c r="A99" s="9" t="s">
        <v>73</v>
      </c>
      <c r="B99" s="24">
        <v>41851</v>
      </c>
      <c r="C99" s="4">
        <v>41852</v>
      </c>
      <c r="D99" s="9">
        <v>35</v>
      </c>
      <c r="E99" s="8">
        <v>5.915</v>
      </c>
      <c r="F99" s="8">
        <v>22.78</v>
      </c>
      <c r="G99" s="17">
        <v>375</v>
      </c>
      <c r="H99" s="8">
        <v>8.7550000000000008</v>
      </c>
      <c r="I99" s="18">
        <v>0.48789415405481107</v>
      </c>
      <c r="J99" s="19">
        <v>0.12901578444106226</v>
      </c>
      <c r="K99" s="19">
        <v>0</v>
      </c>
      <c r="L99" s="19">
        <v>0.17477227586605842</v>
      </c>
      <c r="M99" s="19">
        <v>0.44957574557057556</v>
      </c>
      <c r="N99" s="19">
        <v>0.10250320700886396</v>
      </c>
      <c r="O99" s="19">
        <v>8.7200658218714727E-2</v>
      </c>
      <c r="P99" s="19">
        <v>0</v>
      </c>
      <c r="Q99" s="19">
        <v>0</v>
      </c>
      <c r="R99" s="19">
        <v>2.9340309078082605E-2</v>
      </c>
      <c r="S99" s="19">
        <v>0.1007831896920801</v>
      </c>
      <c r="T99" s="19">
        <v>0</v>
      </c>
      <c r="U99" s="19">
        <v>0</v>
      </c>
      <c r="V99" s="19">
        <v>0</v>
      </c>
      <c r="W99" s="19">
        <v>0</v>
      </c>
    </row>
    <row r="100" spans="1:25" x14ac:dyDescent="0.3">
      <c r="A100" s="9" t="s">
        <v>74</v>
      </c>
      <c r="B100" s="24">
        <v>41851</v>
      </c>
      <c r="C100" s="4">
        <v>41852</v>
      </c>
      <c r="D100" s="9">
        <v>40</v>
      </c>
      <c r="E100" s="8">
        <v>0</v>
      </c>
      <c r="F100" s="8">
        <v>22.75</v>
      </c>
      <c r="G100" s="17">
        <v>386</v>
      </c>
      <c r="H100" s="8">
        <v>7.85</v>
      </c>
      <c r="I100" s="18">
        <v>0.40466254659370915</v>
      </c>
      <c r="J100" s="19">
        <v>0.3597319875609824</v>
      </c>
      <c r="K100" s="19">
        <v>0</v>
      </c>
      <c r="L100" s="19">
        <v>0.45794694876586972</v>
      </c>
      <c r="M100" s="19">
        <v>0.61471035953276243</v>
      </c>
      <c r="N100" s="19">
        <v>0.49538223569078094</v>
      </c>
      <c r="O100" s="19">
        <v>0.1332202801174715</v>
      </c>
      <c r="P100" s="19">
        <v>0</v>
      </c>
      <c r="Q100" s="19">
        <v>0</v>
      </c>
      <c r="R100" s="19">
        <v>8.5493219161855205E-2</v>
      </c>
      <c r="S100" s="19">
        <v>0.18281468179108756</v>
      </c>
      <c r="T100" s="19">
        <v>0</v>
      </c>
      <c r="U100" s="19">
        <v>0</v>
      </c>
      <c r="V100" s="19">
        <v>0</v>
      </c>
      <c r="W100" s="19">
        <v>0</v>
      </c>
    </row>
    <row r="101" spans="1:25" x14ac:dyDescent="0.3">
      <c r="A101" s="9" t="s">
        <v>75</v>
      </c>
      <c r="B101" s="24">
        <v>41851</v>
      </c>
      <c r="C101" s="4">
        <v>41852</v>
      </c>
      <c r="D101" s="9">
        <v>45</v>
      </c>
      <c r="E101" s="8">
        <v>0</v>
      </c>
      <c r="F101" s="8">
        <v>22.58</v>
      </c>
      <c r="G101" s="17">
        <v>386.5</v>
      </c>
      <c r="H101" s="8">
        <v>7.8250000000000002</v>
      </c>
      <c r="I101" s="18">
        <v>0.57913213132987984</v>
      </c>
      <c r="J101" s="19">
        <v>0.45968493076474465</v>
      </c>
      <c r="K101" s="19">
        <v>0</v>
      </c>
      <c r="L101" s="19">
        <v>0.60620746931309599</v>
      </c>
      <c r="M101" s="19">
        <v>0.81125684190838399</v>
      </c>
      <c r="N101" s="19">
        <v>0.61890106712563953</v>
      </c>
      <c r="O101" s="19">
        <v>0.11887500728101537</v>
      </c>
      <c r="P101" s="19">
        <v>0</v>
      </c>
      <c r="Q101" s="19">
        <v>0</v>
      </c>
      <c r="R101" s="19">
        <v>0.1117665579213301</v>
      </c>
      <c r="S101" s="19">
        <v>0.2473212386507192</v>
      </c>
      <c r="T101" s="19">
        <v>0</v>
      </c>
      <c r="U101" s="19">
        <v>0</v>
      </c>
      <c r="V101" s="19">
        <v>0</v>
      </c>
      <c r="W101" s="19">
        <v>0</v>
      </c>
    </row>
    <row r="102" spans="1:25" x14ac:dyDescent="0.3">
      <c r="A102" s="9" t="s">
        <v>76</v>
      </c>
      <c r="B102" s="24">
        <v>41851</v>
      </c>
      <c r="C102" s="4">
        <v>41852</v>
      </c>
      <c r="D102" s="9">
        <v>50</v>
      </c>
      <c r="E102" s="8">
        <v>0</v>
      </c>
      <c r="F102" s="8">
        <v>22.53</v>
      </c>
      <c r="G102" s="17">
        <v>388</v>
      </c>
      <c r="H102" s="8">
        <v>7.78</v>
      </c>
      <c r="I102" s="18">
        <v>0.4436398833295771</v>
      </c>
      <c r="J102" s="19">
        <v>0.31619244835260968</v>
      </c>
      <c r="K102" s="19">
        <v>0</v>
      </c>
      <c r="L102" s="19">
        <v>0.54028053578921487</v>
      </c>
      <c r="M102" s="19">
        <v>0.97452336844092191</v>
      </c>
      <c r="N102" s="19">
        <v>0.58355152675564181</v>
      </c>
      <c r="O102" s="19">
        <v>0.35487333419803418</v>
      </c>
      <c r="P102" s="19">
        <v>0</v>
      </c>
      <c r="Q102" s="19">
        <v>0</v>
      </c>
      <c r="R102" s="19">
        <v>0.12573988479451789</v>
      </c>
      <c r="S102" s="19">
        <v>0.27088157282526942</v>
      </c>
      <c r="T102" s="19">
        <v>0</v>
      </c>
      <c r="U102" s="19">
        <v>0</v>
      </c>
      <c r="V102" s="19">
        <v>0</v>
      </c>
      <c r="W102" s="19">
        <v>0</v>
      </c>
      <c r="X102" s="52"/>
      <c r="Y102" s="52"/>
    </row>
    <row r="103" spans="1:25" x14ac:dyDescent="0.3">
      <c r="A103" s="9" t="s">
        <v>77</v>
      </c>
      <c r="B103" s="24">
        <v>41851</v>
      </c>
      <c r="C103" s="4">
        <v>41852</v>
      </c>
      <c r="D103" s="9">
        <v>60</v>
      </c>
      <c r="E103" s="8">
        <v>0</v>
      </c>
      <c r="F103" s="8"/>
      <c r="G103" s="17"/>
      <c r="H103" s="8"/>
      <c r="I103" s="18">
        <v>1.4828026241255476</v>
      </c>
      <c r="J103" s="19">
        <v>1.0248550243973904</v>
      </c>
      <c r="K103" s="19">
        <v>0</v>
      </c>
      <c r="L103" s="19">
        <v>1.15448792580175</v>
      </c>
      <c r="M103" s="19">
        <v>2.2650052899901816</v>
      </c>
      <c r="N103" s="19">
        <v>1.4616784774192291</v>
      </c>
      <c r="O103" s="19">
        <v>0.34756318599974889</v>
      </c>
      <c r="P103" s="19">
        <v>0</v>
      </c>
      <c r="Q103" s="19">
        <v>0</v>
      </c>
      <c r="R103" s="19">
        <v>0.26041995389635186</v>
      </c>
      <c r="S103" s="19">
        <v>0.66809361048682581</v>
      </c>
      <c r="T103" s="19">
        <v>0</v>
      </c>
      <c r="U103" s="19">
        <v>0</v>
      </c>
      <c r="V103" s="19">
        <v>0</v>
      </c>
      <c r="W103" s="19">
        <v>0</v>
      </c>
      <c r="X103" s="52"/>
      <c r="Y103" s="52"/>
    </row>
    <row r="104" spans="1:25" x14ac:dyDescent="0.3">
      <c r="A104" s="9" t="s">
        <v>78</v>
      </c>
      <c r="B104" s="24">
        <v>41851</v>
      </c>
      <c r="C104" s="4">
        <v>41852</v>
      </c>
      <c r="D104" s="9">
        <v>70</v>
      </c>
      <c r="E104" s="8">
        <v>0</v>
      </c>
      <c r="F104" s="8"/>
      <c r="G104" s="17"/>
      <c r="H104" s="8"/>
      <c r="I104" s="18">
        <v>1.3926057930954876</v>
      </c>
      <c r="J104" s="19">
        <v>0.8773835082647552</v>
      </c>
      <c r="K104" s="19">
        <v>0</v>
      </c>
      <c r="L104" s="19">
        <v>0.95723639425490026</v>
      </c>
      <c r="M104" s="19">
        <v>2.9532002808111666</v>
      </c>
      <c r="N104" s="19">
        <v>1.1001099201163231</v>
      </c>
      <c r="O104" s="19">
        <v>0.58070789798301581</v>
      </c>
      <c r="P104" s="19">
        <v>0</v>
      </c>
      <c r="Q104" s="19">
        <v>0</v>
      </c>
      <c r="R104" s="19">
        <v>0.22818289844716041</v>
      </c>
      <c r="S104" s="19">
        <v>0.93807696839247456</v>
      </c>
      <c r="T104" s="19">
        <v>0</v>
      </c>
      <c r="U104" s="19">
        <v>0.10211822105573867</v>
      </c>
      <c r="V104" s="19">
        <v>0</v>
      </c>
      <c r="W104" s="19">
        <v>0</v>
      </c>
      <c r="X104" s="52"/>
      <c r="Y104" s="52"/>
    </row>
    <row r="105" spans="1:25" x14ac:dyDescent="0.3">
      <c r="A105" s="9" t="s">
        <v>79</v>
      </c>
      <c r="B105" s="24">
        <v>41851</v>
      </c>
      <c r="C105" s="4">
        <v>41852</v>
      </c>
      <c r="D105" s="9">
        <v>80</v>
      </c>
      <c r="E105" s="8">
        <v>0</v>
      </c>
      <c r="F105" s="8"/>
      <c r="G105" s="17"/>
      <c r="H105" s="8"/>
      <c r="I105" s="18">
        <v>1.2191144309331465</v>
      </c>
      <c r="J105" s="19">
        <v>0.46426877033186353</v>
      </c>
      <c r="K105" s="19">
        <v>0</v>
      </c>
      <c r="L105" s="19">
        <v>0.66532135110082791</v>
      </c>
      <c r="M105" s="19">
        <v>2.4185178591308443</v>
      </c>
      <c r="N105" s="19">
        <v>0.44942498097726957</v>
      </c>
      <c r="O105" s="19">
        <v>0.49504014111137817</v>
      </c>
      <c r="P105" s="19">
        <v>0</v>
      </c>
      <c r="Q105" s="19">
        <v>0</v>
      </c>
      <c r="R105" s="19">
        <v>0</v>
      </c>
      <c r="S105" s="19">
        <v>0.84551200681542238</v>
      </c>
      <c r="T105" s="19">
        <v>0</v>
      </c>
      <c r="U105" s="19">
        <v>0</v>
      </c>
      <c r="V105" s="19">
        <v>0</v>
      </c>
      <c r="W105" s="19">
        <v>0</v>
      </c>
      <c r="X105" s="52"/>
      <c r="Y105" s="52"/>
    </row>
    <row r="106" spans="1:25" x14ac:dyDescent="0.3">
      <c r="A106" s="9" t="s">
        <v>116</v>
      </c>
      <c r="B106" s="24">
        <v>41851</v>
      </c>
      <c r="C106" s="4">
        <v>41852</v>
      </c>
      <c r="D106" s="9">
        <v>90</v>
      </c>
      <c r="E106" s="8">
        <v>0</v>
      </c>
      <c r="F106" s="8"/>
      <c r="G106" s="17"/>
      <c r="H106" s="8"/>
      <c r="I106" s="51">
        <v>0.79614598739968367</v>
      </c>
      <c r="J106" s="19">
        <v>0.67912136525381572</v>
      </c>
      <c r="K106" s="19">
        <v>7.0095664127548959E-2</v>
      </c>
      <c r="L106" s="19">
        <v>0.77863707199072774</v>
      </c>
      <c r="M106" s="19">
        <v>1.3920759136785856</v>
      </c>
      <c r="N106" s="19">
        <v>0.92179731979854806</v>
      </c>
      <c r="O106" s="19">
        <v>0.25529068385401749</v>
      </c>
      <c r="P106" s="19">
        <v>3.3437563900794665E-2</v>
      </c>
      <c r="Q106" s="19">
        <v>0</v>
      </c>
      <c r="R106" s="19">
        <v>0.19697065700736208</v>
      </c>
      <c r="S106" s="19">
        <v>0.52201144937036215</v>
      </c>
      <c r="T106" s="19">
        <v>3.1962109214681171E-2</v>
      </c>
      <c r="U106" s="19">
        <v>4.9148381770287311E-2</v>
      </c>
      <c r="V106" s="19">
        <v>0</v>
      </c>
      <c r="W106" s="19">
        <v>0</v>
      </c>
      <c r="X106" s="52"/>
      <c r="Y106" s="52"/>
    </row>
    <row r="107" spans="1:25" x14ac:dyDescent="0.3">
      <c r="A107" s="9" t="s">
        <v>35</v>
      </c>
      <c r="B107" s="23">
        <v>41882</v>
      </c>
      <c r="C107" s="4">
        <v>41883</v>
      </c>
      <c r="D107" s="9">
        <v>0</v>
      </c>
      <c r="E107" s="8">
        <v>8.94</v>
      </c>
      <c r="F107" s="8">
        <v>23.69</v>
      </c>
      <c r="G107" s="17">
        <v>370</v>
      </c>
      <c r="H107" s="8">
        <v>8.9600000000000009</v>
      </c>
      <c r="I107" s="51">
        <v>6.5950052968598696E-2</v>
      </c>
      <c r="J107" s="19">
        <v>3.1827542206779344E-2</v>
      </c>
      <c r="K107" s="19">
        <v>3.6846017742891597E-3</v>
      </c>
      <c r="L107" s="19">
        <v>2.5934152812935658E-2</v>
      </c>
      <c r="M107" s="19">
        <v>5.2362053118656417E-2</v>
      </c>
      <c r="N107" s="19">
        <v>1.5712860132239891E-2</v>
      </c>
      <c r="O107" s="19">
        <v>2.2735233920001513E-2</v>
      </c>
      <c r="P107" s="19">
        <v>0</v>
      </c>
      <c r="Q107" s="19">
        <v>0</v>
      </c>
      <c r="R107" s="19">
        <v>4.3205731652320818E-3</v>
      </c>
      <c r="S107" s="19">
        <v>1.4458034461007286E-2</v>
      </c>
      <c r="T107" s="19">
        <v>0</v>
      </c>
      <c r="U107" s="19">
        <v>3.5525906045101295E-3</v>
      </c>
      <c r="V107" s="19">
        <v>0</v>
      </c>
      <c r="W107" s="19">
        <v>0</v>
      </c>
      <c r="X107" s="52"/>
      <c r="Y107" s="52"/>
    </row>
    <row r="108" spans="1:25" x14ac:dyDescent="0.3">
      <c r="A108" s="9" t="s">
        <v>90</v>
      </c>
      <c r="B108" s="24">
        <v>41882</v>
      </c>
      <c r="C108" s="4">
        <v>41883</v>
      </c>
      <c r="D108" s="9">
        <v>10</v>
      </c>
      <c r="E108" s="8">
        <v>8.7100000000000009</v>
      </c>
      <c r="F108" s="8">
        <v>23.51</v>
      </c>
      <c r="G108" s="17">
        <v>370</v>
      </c>
      <c r="H108" s="8">
        <v>8.9499999999999993</v>
      </c>
      <c r="I108" s="51">
        <v>6.2933155478657896E-2</v>
      </c>
      <c r="J108" s="19">
        <v>3.6890224708271392E-2</v>
      </c>
      <c r="K108" s="19">
        <v>0</v>
      </c>
      <c r="L108" s="19">
        <v>4.6198148443531407E-2</v>
      </c>
      <c r="M108" s="19">
        <v>7.0403849258358742E-2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52"/>
      <c r="Y108" s="52"/>
    </row>
    <row r="109" spans="1:25" x14ac:dyDescent="0.3">
      <c r="A109" s="9" t="s">
        <v>117</v>
      </c>
      <c r="B109" s="24">
        <v>41882</v>
      </c>
      <c r="C109" s="4">
        <v>41883</v>
      </c>
      <c r="D109" s="9">
        <v>25</v>
      </c>
      <c r="E109" s="8">
        <v>5.64</v>
      </c>
      <c r="F109" s="8">
        <v>22.79</v>
      </c>
      <c r="G109" s="17">
        <v>374.6</v>
      </c>
      <c r="H109" s="8">
        <v>8.57</v>
      </c>
      <c r="I109" s="51">
        <v>0.26967611383715701</v>
      </c>
      <c r="J109" s="19">
        <v>8.6888376380542198E-2</v>
      </c>
      <c r="K109" s="19">
        <v>0</v>
      </c>
      <c r="L109" s="19">
        <v>8.7365265127032576E-2</v>
      </c>
      <c r="M109" s="19">
        <v>0.30904556308838815</v>
      </c>
      <c r="N109" s="19">
        <v>5.0014001518648633E-2</v>
      </c>
      <c r="O109" s="19">
        <v>6.7576971375821845E-2</v>
      </c>
      <c r="P109" s="19">
        <v>0</v>
      </c>
      <c r="Q109" s="19">
        <v>0</v>
      </c>
      <c r="R109" s="19">
        <v>1.8933411262110136E-2</v>
      </c>
      <c r="S109" s="19">
        <v>7.4724182579392312E-2</v>
      </c>
      <c r="T109" s="19">
        <v>0</v>
      </c>
      <c r="U109" s="19">
        <v>0</v>
      </c>
      <c r="V109" s="19">
        <v>0</v>
      </c>
      <c r="W109" s="19">
        <v>0</v>
      </c>
      <c r="X109" s="52"/>
      <c r="Y109" s="52"/>
    </row>
    <row r="110" spans="1:25" x14ac:dyDescent="0.3">
      <c r="A110" s="9" t="s">
        <v>678</v>
      </c>
      <c r="B110" s="24">
        <v>41882</v>
      </c>
      <c r="C110" s="4">
        <v>41883</v>
      </c>
      <c r="D110" s="9">
        <v>35</v>
      </c>
      <c r="E110" s="9">
        <v>4.76</v>
      </c>
      <c r="F110" s="8">
        <v>22.774999999999999</v>
      </c>
      <c r="G110" s="17">
        <v>373.8</v>
      </c>
      <c r="H110" s="8">
        <v>8.4499999999999993</v>
      </c>
      <c r="I110" s="19">
        <v>0.45304538465107791</v>
      </c>
      <c r="J110" s="51">
        <v>9.5478694861429972E-2</v>
      </c>
      <c r="K110" s="51">
        <v>8.7808652331441122E-3</v>
      </c>
      <c r="L110" s="51">
        <v>8.4300174651327955E-2</v>
      </c>
      <c r="M110" s="51">
        <v>0.42743765290556174</v>
      </c>
      <c r="N110" s="51">
        <v>4.7340328987255528E-2</v>
      </c>
      <c r="O110" s="51">
        <v>8.647977431378992E-2</v>
      </c>
      <c r="P110" s="51">
        <v>0</v>
      </c>
      <c r="Q110" s="51">
        <v>0</v>
      </c>
      <c r="R110" s="51">
        <v>1.3633160414012855E-2</v>
      </c>
      <c r="S110" s="51">
        <v>7.0952382384177032E-2</v>
      </c>
      <c r="T110" s="51">
        <v>2.6116490689851767E-3</v>
      </c>
      <c r="U110" s="51">
        <v>6.8261655169860472E-3</v>
      </c>
      <c r="V110" s="51">
        <v>0</v>
      </c>
      <c r="W110" s="51">
        <v>0</v>
      </c>
      <c r="X110" s="52"/>
      <c r="Y110" s="52"/>
    </row>
    <row r="111" spans="1:25" x14ac:dyDescent="0.3">
      <c r="A111" s="9" t="s">
        <v>100</v>
      </c>
      <c r="B111" s="24">
        <v>41882</v>
      </c>
      <c r="C111" s="4">
        <v>41883</v>
      </c>
      <c r="D111" s="9">
        <v>50</v>
      </c>
      <c r="E111" s="8">
        <v>0</v>
      </c>
      <c r="F111" s="8">
        <v>22.53</v>
      </c>
      <c r="G111" s="17">
        <v>390</v>
      </c>
      <c r="H111" s="8">
        <v>7.58</v>
      </c>
      <c r="I111" s="51">
        <v>0.28074452564123414</v>
      </c>
      <c r="J111" s="19">
        <v>0.17530468310665756</v>
      </c>
      <c r="K111" s="19">
        <v>0</v>
      </c>
      <c r="L111" s="19">
        <v>0.25735359316372952</v>
      </c>
      <c r="M111" s="19">
        <v>0.33249367634744142</v>
      </c>
      <c r="N111" s="19">
        <v>0.17619152127134377</v>
      </c>
      <c r="O111" s="19">
        <v>0</v>
      </c>
      <c r="P111" s="19">
        <v>0</v>
      </c>
      <c r="Q111" s="19">
        <v>0</v>
      </c>
      <c r="R111" s="19">
        <v>0</v>
      </c>
      <c r="S111" s="19">
        <v>0.12873928617963448</v>
      </c>
      <c r="T111" s="19">
        <v>0</v>
      </c>
      <c r="U111" s="19">
        <v>0</v>
      </c>
      <c r="V111" s="19">
        <v>0</v>
      </c>
      <c r="W111" s="19">
        <v>0</v>
      </c>
      <c r="X111" s="52"/>
      <c r="Y111" s="52"/>
    </row>
    <row r="112" spans="1:25" x14ac:dyDescent="0.3">
      <c r="A112" s="9" t="s">
        <v>650</v>
      </c>
      <c r="B112" s="24">
        <v>41882</v>
      </c>
      <c r="C112" s="4">
        <v>41883</v>
      </c>
      <c r="D112" s="9">
        <v>60</v>
      </c>
      <c r="E112" s="9">
        <v>0</v>
      </c>
      <c r="I112" s="19">
        <v>1.6027092640069494</v>
      </c>
      <c r="J112" s="51">
        <v>0.90955173318300753</v>
      </c>
      <c r="K112" s="51">
        <v>9.9333552594665378E-2</v>
      </c>
      <c r="L112" s="51">
        <v>1.3829205409365319</v>
      </c>
      <c r="M112" s="51">
        <v>2.7145593319428345</v>
      </c>
      <c r="N112" s="51">
        <v>1.1543771877829048</v>
      </c>
      <c r="O112" s="51">
        <v>0.39619501098396931</v>
      </c>
      <c r="P112" s="51">
        <v>0</v>
      </c>
      <c r="Q112" s="51">
        <v>0</v>
      </c>
      <c r="R112" s="51">
        <v>0.33986124449638089</v>
      </c>
      <c r="S112" s="51">
        <v>0.89960296289542829</v>
      </c>
      <c r="T112" s="51">
        <v>4.2374757517858179E-2</v>
      </c>
      <c r="U112" s="51">
        <v>0.10143362040248795</v>
      </c>
      <c r="V112" s="51">
        <v>0</v>
      </c>
      <c r="W112" s="51">
        <v>0</v>
      </c>
      <c r="X112" s="52"/>
      <c r="Y112" s="52"/>
    </row>
    <row r="113" spans="1:25" x14ac:dyDescent="0.3">
      <c r="A113" s="9" t="s">
        <v>663</v>
      </c>
      <c r="B113" s="24">
        <v>41882</v>
      </c>
      <c r="C113" s="4">
        <v>41883</v>
      </c>
      <c r="D113" s="9">
        <v>70</v>
      </c>
      <c r="E113" s="9">
        <v>0</v>
      </c>
      <c r="I113" s="19">
        <v>1.2979668831042932</v>
      </c>
      <c r="J113" s="51">
        <v>0.69720049353143421</v>
      </c>
      <c r="K113" s="51">
        <v>6.6098275162777609E-2</v>
      </c>
      <c r="L113" s="51">
        <v>0.99063172263262966</v>
      </c>
      <c r="M113" s="51">
        <v>2.7948084436937739</v>
      </c>
      <c r="N113" s="51">
        <v>0.83387411116177046</v>
      </c>
      <c r="O113" s="51">
        <v>0.46884371147103082</v>
      </c>
      <c r="P113" s="51">
        <v>0</v>
      </c>
      <c r="Q113" s="51">
        <v>0</v>
      </c>
      <c r="R113" s="51">
        <v>0.2757301691653159</v>
      </c>
      <c r="S113" s="51">
        <v>0.90983915477550148</v>
      </c>
      <c r="T113" s="51">
        <v>3.0418753875718348E-2</v>
      </c>
      <c r="U113" s="51">
        <v>9.3669028549760489E-2</v>
      </c>
      <c r="V113" s="51">
        <v>0</v>
      </c>
      <c r="W113" s="51">
        <v>0</v>
      </c>
      <c r="X113" s="52"/>
      <c r="Y113" s="52"/>
    </row>
    <row r="114" spans="1:25" x14ac:dyDescent="0.3">
      <c r="A114" s="9" t="s">
        <v>114</v>
      </c>
      <c r="B114" s="24">
        <v>41882</v>
      </c>
      <c r="C114" s="4">
        <v>41883</v>
      </c>
      <c r="D114" s="9">
        <v>80</v>
      </c>
      <c r="E114" s="8">
        <v>0</v>
      </c>
      <c r="F114" s="8"/>
      <c r="G114" s="17"/>
      <c r="H114" s="8"/>
      <c r="I114" s="51">
        <v>1.5425905109267768</v>
      </c>
      <c r="J114" s="19">
        <v>0.60130122161070076</v>
      </c>
      <c r="K114" s="19">
        <v>4.8431548594025764E-2</v>
      </c>
      <c r="L114" s="19">
        <v>0.95419072879150357</v>
      </c>
      <c r="M114" s="19">
        <v>3.2379430816648584</v>
      </c>
      <c r="N114" s="19">
        <v>0.59110338286398822</v>
      </c>
      <c r="O114" s="19">
        <v>0.57538033360400687</v>
      </c>
      <c r="P114" s="19">
        <v>0</v>
      </c>
      <c r="Q114" s="19">
        <v>0</v>
      </c>
      <c r="R114" s="19">
        <v>0.31416397364335841</v>
      </c>
      <c r="S114" s="19">
        <v>1.4186279645179676</v>
      </c>
      <c r="T114" s="19">
        <v>0</v>
      </c>
      <c r="U114" s="19">
        <v>0.11035091093287606</v>
      </c>
      <c r="V114" s="19">
        <v>0</v>
      </c>
      <c r="W114" s="19">
        <v>0</v>
      </c>
      <c r="X114" s="52"/>
      <c r="Y114" s="52"/>
    </row>
    <row r="115" spans="1:25" x14ac:dyDescent="0.3">
      <c r="A115" s="9" t="s">
        <v>33</v>
      </c>
      <c r="B115" s="23">
        <v>41911</v>
      </c>
      <c r="C115" s="4">
        <v>41913</v>
      </c>
      <c r="D115" s="9">
        <v>0</v>
      </c>
      <c r="E115" s="8">
        <v>7.08</v>
      </c>
      <c r="F115" s="8">
        <v>23.82</v>
      </c>
      <c r="G115" s="17">
        <v>372</v>
      </c>
      <c r="H115" s="8">
        <v>8.7799999999999994</v>
      </c>
      <c r="I115" s="51">
        <v>0.14456665945924205</v>
      </c>
      <c r="J115" s="19">
        <v>5.1876569337094156E-2</v>
      </c>
      <c r="K115" s="19">
        <v>6.5125491543620174E-3</v>
      </c>
      <c r="L115" s="19">
        <v>4.0335910651017687E-2</v>
      </c>
      <c r="M115" s="19">
        <v>0.10875721315872952</v>
      </c>
      <c r="N115" s="19">
        <v>1.892806048639473E-2</v>
      </c>
      <c r="O115" s="19">
        <v>4.3732881170959449E-2</v>
      </c>
      <c r="P115" s="19">
        <v>1.8648581774762553E-3</v>
      </c>
      <c r="Q115" s="19">
        <v>3.2817750957419862E-3</v>
      </c>
      <c r="R115" s="19">
        <v>5.5935132789798961E-3</v>
      </c>
      <c r="S115" s="19">
        <v>2.2624641839396133E-2</v>
      </c>
      <c r="T115" s="19">
        <v>0</v>
      </c>
      <c r="U115" s="19">
        <v>3.3907263467675675E-3</v>
      </c>
      <c r="V115" s="19">
        <v>0</v>
      </c>
      <c r="W115" s="19">
        <v>0</v>
      </c>
      <c r="X115" s="52"/>
      <c r="Y115" s="52"/>
    </row>
    <row r="116" spans="1:25" x14ac:dyDescent="0.3">
      <c r="A116" s="9" t="s">
        <v>91</v>
      </c>
      <c r="B116" s="24">
        <v>41911</v>
      </c>
      <c r="C116" s="4">
        <v>41913</v>
      </c>
      <c r="D116" s="9">
        <v>10</v>
      </c>
      <c r="E116" s="8">
        <v>7.05</v>
      </c>
      <c r="F116" s="8">
        <v>23.29</v>
      </c>
      <c r="G116" s="17">
        <v>372</v>
      </c>
      <c r="H116" s="8">
        <v>8.73</v>
      </c>
      <c r="I116" s="51">
        <v>7.1662703394325553E-2</v>
      </c>
      <c r="J116" s="19">
        <v>2.9074876969497308E-2</v>
      </c>
      <c r="K116" s="19">
        <v>0</v>
      </c>
      <c r="L116" s="19">
        <v>2.9093984566799021E-2</v>
      </c>
      <c r="M116" s="19">
        <v>6.9036573018334879E-2</v>
      </c>
      <c r="N116" s="19">
        <v>0</v>
      </c>
      <c r="O116" s="19">
        <v>4.0563120388556764E-2</v>
      </c>
      <c r="P116" s="19">
        <v>0</v>
      </c>
      <c r="Q116" s="19">
        <v>0</v>
      </c>
      <c r="R116" s="19">
        <v>0</v>
      </c>
      <c r="S116" s="19">
        <v>2.1370716218418732E-2</v>
      </c>
      <c r="T116" s="19">
        <v>0</v>
      </c>
      <c r="U116" s="19">
        <v>0</v>
      </c>
      <c r="V116" s="19">
        <v>0</v>
      </c>
      <c r="W116" s="19">
        <v>0</v>
      </c>
      <c r="X116" s="52"/>
      <c r="Y116" s="52"/>
    </row>
    <row r="117" spans="1:25" x14ac:dyDescent="0.3">
      <c r="A117" s="9" t="s">
        <v>54</v>
      </c>
      <c r="B117" s="24">
        <v>41911</v>
      </c>
      <c r="C117" s="4">
        <v>41913</v>
      </c>
      <c r="D117" s="9">
        <v>25</v>
      </c>
      <c r="E117" s="8">
        <v>4.0999999999999996</v>
      </c>
      <c r="F117" s="8">
        <v>22.815000000000001</v>
      </c>
      <c r="G117" s="17">
        <v>378</v>
      </c>
      <c r="H117" s="8">
        <v>8.3550000000000004</v>
      </c>
      <c r="I117" s="51">
        <v>0.22559696301298651</v>
      </c>
      <c r="J117" s="19">
        <v>5.7049084030565418E-2</v>
      </c>
      <c r="K117" s="19">
        <v>0</v>
      </c>
      <c r="L117" s="19">
        <v>5.4722436401085588E-2</v>
      </c>
      <c r="M117" s="19">
        <v>0.2778715772338981</v>
      </c>
      <c r="N117" s="19">
        <v>3.0263745445736987E-2</v>
      </c>
      <c r="O117" s="19">
        <v>5.4806593441823648E-2</v>
      </c>
      <c r="P117" s="19">
        <v>0</v>
      </c>
      <c r="Q117" s="19">
        <v>0</v>
      </c>
      <c r="R117" s="19">
        <v>0</v>
      </c>
      <c r="S117" s="19">
        <v>4.8820745775639884E-2</v>
      </c>
      <c r="T117" s="19">
        <v>0</v>
      </c>
      <c r="U117" s="19">
        <v>0</v>
      </c>
      <c r="V117" s="19">
        <v>0</v>
      </c>
      <c r="W117" s="19">
        <v>0</v>
      </c>
      <c r="X117" s="52"/>
      <c r="Y117" s="52"/>
    </row>
    <row r="118" spans="1:25" x14ac:dyDescent="0.3">
      <c r="A118" s="9" t="s">
        <v>679</v>
      </c>
      <c r="B118" s="24">
        <v>41911</v>
      </c>
      <c r="C118" s="4">
        <v>41913</v>
      </c>
      <c r="D118" s="9">
        <v>35</v>
      </c>
      <c r="E118" s="9">
        <v>3.25</v>
      </c>
      <c r="F118" s="8">
        <v>22.76</v>
      </c>
      <c r="G118" s="17">
        <v>373.25</v>
      </c>
      <c r="H118" s="8">
        <v>8.2199999999999989</v>
      </c>
      <c r="I118" s="19">
        <v>0.39535889029422705</v>
      </c>
      <c r="J118" s="51">
        <v>7.9722467572067662E-2</v>
      </c>
      <c r="K118" s="51">
        <v>8.8940481979299518E-3</v>
      </c>
      <c r="L118" s="51">
        <v>8.4212887757578361E-2</v>
      </c>
      <c r="M118" s="51">
        <v>0.44751653054021884</v>
      </c>
      <c r="N118" s="51">
        <v>4.5269005078594618E-2</v>
      </c>
      <c r="O118" s="51">
        <v>5.6814370038144053E-2</v>
      </c>
      <c r="P118" s="51">
        <v>0</v>
      </c>
      <c r="Q118" s="51">
        <v>0</v>
      </c>
      <c r="R118" s="51">
        <v>1.2608224241429128E-2</v>
      </c>
      <c r="S118" s="51">
        <v>8.4928251266816829E-2</v>
      </c>
      <c r="T118" s="51">
        <v>2.5562680378580578E-3</v>
      </c>
      <c r="U118" s="51">
        <v>7.0671032944295761E-3</v>
      </c>
      <c r="V118" s="51">
        <v>0</v>
      </c>
      <c r="W118" s="51">
        <v>0</v>
      </c>
      <c r="X118" s="52"/>
      <c r="Y118" s="52"/>
    </row>
    <row r="119" spans="1:25" x14ac:dyDescent="0.3">
      <c r="A119" s="9" t="s">
        <v>106</v>
      </c>
      <c r="B119" s="24">
        <v>41911</v>
      </c>
      <c r="C119" s="4">
        <v>41913</v>
      </c>
      <c r="D119" s="9">
        <v>50</v>
      </c>
      <c r="E119" s="8">
        <v>0</v>
      </c>
      <c r="F119" s="8">
        <v>22.55</v>
      </c>
      <c r="G119" s="17">
        <v>393</v>
      </c>
      <c r="H119" s="8">
        <v>7.5</v>
      </c>
      <c r="I119" s="51">
        <v>0.42445839492914833</v>
      </c>
      <c r="J119" s="19">
        <v>0.12910912061254445</v>
      </c>
      <c r="K119" s="19">
        <v>0</v>
      </c>
      <c r="L119" s="19">
        <v>9.3411854876336145E-2</v>
      </c>
      <c r="M119" s="19">
        <v>0.38651195563047713</v>
      </c>
      <c r="N119" s="19">
        <v>0</v>
      </c>
      <c r="O119" s="19">
        <v>8.2966931219055906E-2</v>
      </c>
      <c r="P119" s="19">
        <v>0</v>
      </c>
      <c r="Q119" s="19">
        <v>0</v>
      </c>
      <c r="R119" s="19">
        <v>0</v>
      </c>
      <c r="S119" s="19">
        <v>8.6919565285871997E-2</v>
      </c>
      <c r="T119" s="19">
        <v>0</v>
      </c>
      <c r="U119" s="19">
        <v>0</v>
      </c>
      <c r="V119" s="19">
        <v>0</v>
      </c>
      <c r="W119" s="19">
        <v>0</v>
      </c>
      <c r="X119" s="52"/>
      <c r="Y119" s="52"/>
    </row>
    <row r="120" spans="1:25" x14ac:dyDescent="0.3">
      <c r="A120" s="9" t="s">
        <v>651</v>
      </c>
      <c r="B120" s="24">
        <v>41911</v>
      </c>
      <c r="C120" s="4">
        <v>41913</v>
      </c>
      <c r="D120" s="9">
        <v>60</v>
      </c>
      <c r="E120" s="9">
        <v>0</v>
      </c>
      <c r="I120" s="19">
        <v>0.43513937347588799</v>
      </c>
      <c r="J120" s="51">
        <v>0.15469867820767239</v>
      </c>
      <c r="K120" s="51">
        <v>3.5433748173183267E-2</v>
      </c>
      <c r="L120" s="51">
        <v>0.2554257446443296</v>
      </c>
      <c r="M120" s="51">
        <v>0.63044164245699685</v>
      </c>
      <c r="N120" s="51">
        <v>0.14449752818614811</v>
      </c>
      <c r="O120" s="51">
        <v>0.11795038379578796</v>
      </c>
      <c r="P120" s="51">
        <v>0</v>
      </c>
      <c r="Q120" s="51">
        <v>0</v>
      </c>
      <c r="R120" s="51">
        <v>5.955039498237745E-2</v>
      </c>
      <c r="S120" s="51">
        <v>0.15181230845906021</v>
      </c>
      <c r="T120" s="51">
        <v>5.9615826725126497E-3</v>
      </c>
      <c r="U120" s="51">
        <v>2.0712445898031631E-2</v>
      </c>
      <c r="V120" s="51">
        <v>0</v>
      </c>
      <c r="W120" s="51">
        <v>0</v>
      </c>
      <c r="X120" s="52"/>
      <c r="Y120" s="52"/>
    </row>
    <row r="121" spans="1:25" x14ac:dyDescent="0.3">
      <c r="A121" s="9" t="s">
        <v>664</v>
      </c>
      <c r="B121" s="24">
        <v>41911</v>
      </c>
      <c r="C121" s="4">
        <v>41913</v>
      </c>
      <c r="D121" s="9">
        <v>70</v>
      </c>
      <c r="E121" s="9">
        <v>0</v>
      </c>
      <c r="I121" s="19">
        <v>1.470327674487844</v>
      </c>
      <c r="J121" s="51">
        <v>0.51952014520197121</v>
      </c>
      <c r="K121" s="51">
        <v>4.0312629089254315E-2</v>
      </c>
      <c r="L121" s="51">
        <v>0.79731489590869864</v>
      </c>
      <c r="M121" s="51">
        <v>3.4201826099354284</v>
      </c>
      <c r="N121" s="51">
        <v>0.42469459865404752</v>
      </c>
      <c r="O121" s="51">
        <v>0.55810597796112404</v>
      </c>
      <c r="P121" s="51">
        <v>0</v>
      </c>
      <c r="Q121" s="51">
        <v>0</v>
      </c>
      <c r="R121" s="51">
        <v>0.19995307364693518</v>
      </c>
      <c r="S121" s="51">
        <v>0.84256373753984315</v>
      </c>
      <c r="T121" s="51">
        <v>1.6619401051727607E-2</v>
      </c>
      <c r="U121" s="51">
        <v>7.0653580129114685E-2</v>
      </c>
      <c r="V121" s="51">
        <v>0</v>
      </c>
      <c r="W121" s="51">
        <v>0</v>
      </c>
      <c r="X121" s="52"/>
      <c r="Y121" s="52"/>
    </row>
    <row r="122" spans="1:25" x14ac:dyDescent="0.3">
      <c r="A122" s="9" t="s">
        <v>123</v>
      </c>
      <c r="B122" s="24">
        <v>41911</v>
      </c>
      <c r="C122" s="4">
        <v>41913</v>
      </c>
      <c r="D122" s="9">
        <v>80</v>
      </c>
      <c r="E122" s="8">
        <v>0</v>
      </c>
      <c r="F122" s="8"/>
      <c r="G122" s="17"/>
      <c r="H122" s="8"/>
      <c r="I122" s="51">
        <v>0.28654691127515802</v>
      </c>
      <c r="J122" s="19">
        <v>8.3511045340888213E-2</v>
      </c>
      <c r="K122" s="19">
        <v>0</v>
      </c>
      <c r="L122" s="19">
        <v>9.7425458139432625E-2</v>
      </c>
      <c r="M122" s="19">
        <v>0.35417056056996199</v>
      </c>
      <c r="N122" s="19">
        <v>0</v>
      </c>
      <c r="O122" s="19">
        <v>6.7089852406017628E-2</v>
      </c>
      <c r="P122" s="19">
        <v>0</v>
      </c>
      <c r="Q122" s="19">
        <v>0</v>
      </c>
      <c r="R122" s="19">
        <v>0</v>
      </c>
      <c r="S122" s="19">
        <v>9.3422507185923917E-2</v>
      </c>
      <c r="T122" s="19">
        <v>0</v>
      </c>
      <c r="U122" s="19">
        <v>0</v>
      </c>
      <c r="V122" s="19">
        <v>0</v>
      </c>
      <c r="W122" s="19">
        <v>0</v>
      </c>
      <c r="X122" s="52"/>
      <c r="Y122" s="52"/>
    </row>
    <row r="123" spans="1:25" x14ac:dyDescent="0.3">
      <c r="A123" s="9" t="s">
        <v>28</v>
      </c>
      <c r="B123" s="23">
        <v>41943</v>
      </c>
      <c r="C123" s="4">
        <v>41944</v>
      </c>
      <c r="D123" s="9">
        <v>0</v>
      </c>
      <c r="E123" s="8">
        <v>6.82</v>
      </c>
      <c r="F123" s="8">
        <v>25.82</v>
      </c>
      <c r="G123" s="17">
        <v>370</v>
      </c>
      <c r="H123" s="8" t="s">
        <v>27</v>
      </c>
      <c r="I123" s="51">
        <v>0.30281830182792241</v>
      </c>
      <c r="J123" s="19">
        <v>8.2288494424775149E-2</v>
      </c>
      <c r="K123" s="19">
        <v>1.0754780150722478E-2</v>
      </c>
      <c r="L123" s="19">
        <v>5.1617805391118175E-2</v>
      </c>
      <c r="M123" s="19">
        <v>0.32581716772736752</v>
      </c>
      <c r="N123" s="19">
        <v>1.6260240572317765E-2</v>
      </c>
      <c r="O123" s="19">
        <v>7.8974779302330711E-2</v>
      </c>
      <c r="P123" s="19">
        <v>0</v>
      </c>
      <c r="Q123" s="19">
        <v>5.919525643614653E-3</v>
      </c>
      <c r="R123" s="19">
        <v>9.0638657306177407E-3</v>
      </c>
      <c r="S123" s="19">
        <v>7.9066328280804302E-2</v>
      </c>
      <c r="T123" s="19">
        <v>0</v>
      </c>
      <c r="U123" s="19">
        <v>5.9478454859988612E-3</v>
      </c>
      <c r="V123" s="19">
        <v>0</v>
      </c>
      <c r="W123" s="19">
        <v>0</v>
      </c>
      <c r="X123" s="52"/>
      <c r="Y123" s="52"/>
    </row>
    <row r="124" spans="1:25" x14ac:dyDescent="0.3">
      <c r="A124" s="9" t="s">
        <v>92</v>
      </c>
      <c r="B124" s="24">
        <v>41943</v>
      </c>
      <c r="C124" s="4">
        <v>41944</v>
      </c>
      <c r="D124" s="9">
        <v>10</v>
      </c>
      <c r="E124" s="8">
        <v>6.81</v>
      </c>
      <c r="F124" s="8">
        <v>25.16</v>
      </c>
      <c r="G124" s="17">
        <v>366</v>
      </c>
      <c r="H124" s="8" t="s">
        <v>27</v>
      </c>
      <c r="I124" s="51">
        <v>7.6885108807350597E-2</v>
      </c>
      <c r="J124" s="19">
        <v>3.2454408482085244E-2</v>
      </c>
      <c r="K124" s="19">
        <v>0</v>
      </c>
      <c r="L124" s="19">
        <v>0</v>
      </c>
      <c r="M124" s="19">
        <v>9.2758114487083598E-2</v>
      </c>
      <c r="N124" s="19">
        <v>0</v>
      </c>
      <c r="O124" s="19">
        <v>2.9361736756503869E-2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52"/>
      <c r="Y124" s="52"/>
    </row>
    <row r="125" spans="1:25" x14ac:dyDescent="0.3">
      <c r="A125" s="9" t="s">
        <v>55</v>
      </c>
      <c r="B125" s="24">
        <v>41943</v>
      </c>
      <c r="C125" s="4">
        <v>41944</v>
      </c>
      <c r="D125" s="9">
        <v>25</v>
      </c>
      <c r="E125" s="8">
        <v>3.335</v>
      </c>
      <c r="F125" s="8">
        <v>22.855</v>
      </c>
      <c r="G125" s="17">
        <v>373</v>
      </c>
      <c r="H125" s="8" t="s">
        <v>27</v>
      </c>
      <c r="I125" s="51">
        <v>0.23807712770923345</v>
      </c>
      <c r="J125" s="19">
        <v>0</v>
      </c>
      <c r="K125" s="19">
        <v>0</v>
      </c>
      <c r="L125" s="19">
        <v>0</v>
      </c>
      <c r="M125" s="19">
        <v>0.84955574239187015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0.32873622248316042</v>
      </c>
      <c r="T125" s="19">
        <v>0</v>
      </c>
      <c r="U125" s="19">
        <v>0</v>
      </c>
      <c r="V125" s="19">
        <v>0</v>
      </c>
      <c r="W125" s="19">
        <v>0</v>
      </c>
      <c r="X125" s="52"/>
      <c r="Y125" s="52"/>
    </row>
    <row r="126" spans="1:25" x14ac:dyDescent="0.3">
      <c r="A126" s="9" t="s">
        <v>680</v>
      </c>
      <c r="B126" s="24">
        <v>41943</v>
      </c>
      <c r="C126" s="4">
        <v>41944</v>
      </c>
      <c r="D126" s="9">
        <v>35</v>
      </c>
      <c r="E126" s="9">
        <v>1.8000000000000003</v>
      </c>
      <c r="F126" s="8">
        <v>22.744999999999997</v>
      </c>
      <c r="G126" s="17">
        <v>371.5</v>
      </c>
      <c r="H126" s="8" t="s">
        <v>27</v>
      </c>
      <c r="I126" s="19">
        <v>1.7541384283038646</v>
      </c>
      <c r="J126" s="51">
        <v>5.9279544633055417E-2</v>
      </c>
      <c r="K126" s="51">
        <v>6.3804829622509836E-3</v>
      </c>
      <c r="L126" s="51">
        <v>0</v>
      </c>
      <c r="M126" s="51">
        <v>4.58447693552709</v>
      </c>
      <c r="N126" s="51">
        <v>1.4957229428848879E-2</v>
      </c>
      <c r="O126" s="51">
        <v>6.6975664202233554E-2</v>
      </c>
      <c r="P126" s="51">
        <v>0</v>
      </c>
      <c r="Q126" s="51">
        <v>0</v>
      </c>
      <c r="R126" s="51">
        <v>0</v>
      </c>
      <c r="S126" s="51">
        <v>1.7198425730477802</v>
      </c>
      <c r="T126" s="51">
        <v>1.0150464059830276E-2</v>
      </c>
      <c r="U126" s="51">
        <v>4.9838570271326316E-3</v>
      </c>
      <c r="V126" s="51">
        <v>0</v>
      </c>
      <c r="W126" s="51">
        <v>0</v>
      </c>
      <c r="X126" s="52"/>
      <c r="Y126" s="52"/>
    </row>
    <row r="127" spans="1:25" x14ac:dyDescent="0.3">
      <c r="A127" s="9" t="s">
        <v>107</v>
      </c>
      <c r="B127" s="24">
        <v>41943</v>
      </c>
      <c r="C127" s="4">
        <v>41944</v>
      </c>
      <c r="D127" s="9">
        <v>50</v>
      </c>
      <c r="E127" s="8">
        <v>0</v>
      </c>
      <c r="F127" s="8">
        <v>22.55</v>
      </c>
      <c r="G127" s="17">
        <v>388</v>
      </c>
      <c r="H127" s="8" t="s">
        <v>27</v>
      </c>
      <c r="I127" s="51">
        <v>0.17204794527542638</v>
      </c>
      <c r="J127" s="19">
        <v>0</v>
      </c>
      <c r="K127" s="19">
        <v>0</v>
      </c>
      <c r="L127" s="19">
        <v>4.5860646521320221E-2</v>
      </c>
      <c r="M127" s="19">
        <v>0.35320341214538298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0.15992037624495192</v>
      </c>
      <c r="T127" s="19">
        <v>0</v>
      </c>
      <c r="U127" s="19">
        <v>0</v>
      </c>
      <c r="V127" s="19">
        <v>0</v>
      </c>
      <c r="W127" s="19">
        <v>0</v>
      </c>
      <c r="X127" s="52"/>
      <c r="Y127" s="52"/>
    </row>
    <row r="128" spans="1:25" x14ac:dyDescent="0.3">
      <c r="A128" s="9" t="s">
        <v>652</v>
      </c>
      <c r="B128" s="24">
        <v>41943</v>
      </c>
      <c r="C128" s="4">
        <v>41944</v>
      </c>
      <c r="D128" s="9">
        <v>60</v>
      </c>
      <c r="E128" s="9">
        <v>0</v>
      </c>
      <c r="I128" s="19">
        <v>0.50669491507601183</v>
      </c>
      <c r="J128" s="51">
        <v>9.7552834147974124E-2</v>
      </c>
      <c r="K128" s="51">
        <v>2.5988265718668861E-2</v>
      </c>
      <c r="L128" s="51">
        <v>0.17300093859918173</v>
      </c>
      <c r="M128" s="51">
        <v>1.9335706247061293</v>
      </c>
      <c r="N128" s="51">
        <v>0.10164381754474359</v>
      </c>
      <c r="O128" s="51">
        <v>6.2228318890287113E-2</v>
      </c>
      <c r="P128" s="51">
        <v>0</v>
      </c>
      <c r="Q128" s="51">
        <v>0</v>
      </c>
      <c r="R128" s="51">
        <v>5.7694031384642151E-2</v>
      </c>
      <c r="S128" s="51">
        <v>0.73329353178943291</v>
      </c>
      <c r="T128" s="51">
        <v>8.2545165914708896E-3</v>
      </c>
      <c r="U128" s="51">
        <v>1.2065120340613409E-2</v>
      </c>
      <c r="V128" s="51">
        <v>0</v>
      </c>
      <c r="W128" s="51">
        <v>0</v>
      </c>
      <c r="X128" s="52"/>
      <c r="Y128" s="52"/>
    </row>
    <row r="129" spans="1:25" x14ac:dyDescent="0.3">
      <c r="A129" s="9" t="s">
        <v>665</v>
      </c>
      <c r="B129" s="24">
        <v>41943</v>
      </c>
      <c r="C129" s="4">
        <v>41944</v>
      </c>
      <c r="D129" s="9">
        <v>70</v>
      </c>
      <c r="E129" s="9">
        <v>0</v>
      </c>
      <c r="I129" s="19">
        <v>0.16450674424848208</v>
      </c>
      <c r="J129" s="51">
        <v>3.9498566050863292E-2</v>
      </c>
      <c r="K129" s="51">
        <v>1.0821881022890735E-2</v>
      </c>
      <c r="L129" s="51">
        <v>1.6645959056863373E-2</v>
      </c>
      <c r="M129" s="51">
        <v>0.3280528652463644</v>
      </c>
      <c r="N129" s="51">
        <v>1.1648166695623813E-2</v>
      </c>
      <c r="O129" s="51">
        <v>3.8917411861781423E-2</v>
      </c>
      <c r="P129" s="51">
        <v>0</v>
      </c>
      <c r="Q129" s="51">
        <v>0</v>
      </c>
      <c r="R129" s="51">
        <v>4.7356860155528032E-3</v>
      </c>
      <c r="S129" s="51">
        <v>0.1043934393810088</v>
      </c>
      <c r="T129" s="51">
        <v>0</v>
      </c>
      <c r="U129" s="51">
        <v>0</v>
      </c>
      <c r="V129" s="51">
        <v>0</v>
      </c>
      <c r="W129" s="51">
        <v>0</v>
      </c>
      <c r="X129" s="52"/>
      <c r="Y129" s="52"/>
    </row>
    <row r="130" spans="1:25" x14ac:dyDescent="0.3">
      <c r="A130" s="9" t="s">
        <v>124</v>
      </c>
      <c r="B130" s="24">
        <v>41943</v>
      </c>
      <c r="C130" s="4">
        <v>41944</v>
      </c>
      <c r="D130" s="9">
        <v>80</v>
      </c>
      <c r="E130" s="8">
        <v>0</v>
      </c>
      <c r="F130" s="8"/>
      <c r="G130" s="17"/>
      <c r="H130" s="8"/>
      <c r="I130" s="51">
        <v>1.6713673057300804</v>
      </c>
      <c r="J130" s="19">
        <v>0.51164171072888998</v>
      </c>
      <c r="K130" s="19">
        <v>0</v>
      </c>
      <c r="L130" s="19">
        <v>1.3368411189727307</v>
      </c>
      <c r="M130" s="19">
        <v>3.1522620231630762</v>
      </c>
      <c r="N130" s="19">
        <v>0.40158873290771135</v>
      </c>
      <c r="O130" s="19">
        <v>0.57247766515919563</v>
      </c>
      <c r="P130" s="19">
        <v>0</v>
      </c>
      <c r="Q130" s="19">
        <v>0</v>
      </c>
      <c r="R130" s="19">
        <v>0.42454937046394059</v>
      </c>
      <c r="S130" s="19">
        <v>1.3069782355110431</v>
      </c>
      <c r="T130" s="19">
        <v>0</v>
      </c>
      <c r="U130" s="19">
        <v>9.2336183946422165E-2</v>
      </c>
      <c r="V130" s="19">
        <v>0</v>
      </c>
      <c r="W130" s="19">
        <v>0</v>
      </c>
      <c r="X130" s="52"/>
      <c r="Y130" s="52"/>
    </row>
    <row r="131" spans="1:25" x14ac:dyDescent="0.3">
      <c r="A131" s="9" t="s">
        <v>29</v>
      </c>
      <c r="B131" s="23">
        <v>41977</v>
      </c>
      <c r="C131" s="4">
        <v>41974</v>
      </c>
      <c r="D131" s="9">
        <v>0</v>
      </c>
      <c r="E131" s="8">
        <v>8.94</v>
      </c>
      <c r="F131" s="8">
        <v>26.77</v>
      </c>
      <c r="G131" s="17">
        <v>360</v>
      </c>
      <c r="H131" s="8">
        <v>9.01</v>
      </c>
      <c r="I131" s="51">
        <v>0.10881965180643277</v>
      </c>
      <c r="J131" s="19">
        <v>4.3217633234509077E-2</v>
      </c>
      <c r="K131" s="19">
        <v>6.9862191456851498E-3</v>
      </c>
      <c r="L131" s="19">
        <v>1.7851336342950285E-2</v>
      </c>
      <c r="M131" s="19">
        <v>0.11398585790695416</v>
      </c>
      <c r="N131" s="19">
        <v>9.1451002488689981E-3</v>
      </c>
      <c r="O131" s="19">
        <v>3.7926242603906375E-2</v>
      </c>
      <c r="P131" s="19">
        <v>0</v>
      </c>
      <c r="Q131" s="19">
        <v>3.0408564781108549E-3</v>
      </c>
      <c r="R131" s="19">
        <v>3.4384559399882947E-3</v>
      </c>
      <c r="S131" s="19">
        <v>2.7654553302223252E-2</v>
      </c>
      <c r="T131" s="19">
        <v>0</v>
      </c>
      <c r="U131" s="19">
        <v>2.4088274892110771E-3</v>
      </c>
      <c r="V131" s="19">
        <v>0</v>
      </c>
      <c r="W131" s="19">
        <v>0</v>
      </c>
      <c r="X131" s="52"/>
      <c r="Y131" s="52"/>
    </row>
    <row r="132" spans="1:25" x14ac:dyDescent="0.3">
      <c r="A132" s="9" t="s">
        <v>93</v>
      </c>
      <c r="B132" s="24">
        <v>41977</v>
      </c>
      <c r="C132" s="4">
        <v>41974</v>
      </c>
      <c r="D132" s="9">
        <v>10</v>
      </c>
      <c r="E132" s="8">
        <v>8.75</v>
      </c>
      <c r="F132" s="8">
        <v>26.76</v>
      </c>
      <c r="G132" s="17">
        <v>360</v>
      </c>
      <c r="H132" s="8">
        <v>8.99</v>
      </c>
      <c r="I132" s="51">
        <v>0.35453023301982656</v>
      </c>
      <c r="J132" s="19">
        <v>3.6342328964758898E-2</v>
      </c>
      <c r="K132" s="19">
        <v>0</v>
      </c>
      <c r="L132" s="19">
        <v>2.2701782531362392E-2</v>
      </c>
      <c r="M132" s="19">
        <v>1.0086725083063841</v>
      </c>
      <c r="N132" s="19">
        <v>0</v>
      </c>
      <c r="O132" s="19">
        <v>3.2414689597057664E-2</v>
      </c>
      <c r="P132" s="19">
        <v>0</v>
      </c>
      <c r="Q132" s="19">
        <v>0</v>
      </c>
      <c r="R132" s="19">
        <v>0</v>
      </c>
      <c r="S132" s="19">
        <v>0.38128398613892062</v>
      </c>
      <c r="T132" s="19">
        <v>0</v>
      </c>
      <c r="U132" s="19">
        <v>0</v>
      </c>
      <c r="V132" s="19">
        <v>0</v>
      </c>
      <c r="W132" s="19">
        <v>0</v>
      </c>
      <c r="X132" s="52"/>
      <c r="Y132" s="52"/>
    </row>
    <row r="133" spans="1:25" x14ac:dyDescent="0.3">
      <c r="A133" s="9" t="s">
        <v>56</v>
      </c>
      <c r="B133" s="24">
        <v>41977</v>
      </c>
      <c r="C133" s="4">
        <v>41974</v>
      </c>
      <c r="D133" s="9">
        <v>25</v>
      </c>
      <c r="E133" s="8">
        <v>3.42</v>
      </c>
      <c r="F133" s="8">
        <v>22.984999999999999</v>
      </c>
      <c r="G133" s="17">
        <v>372</v>
      </c>
      <c r="H133" s="8">
        <v>8.33</v>
      </c>
      <c r="I133" s="51">
        <v>0.53302738925662019</v>
      </c>
      <c r="J133" s="19">
        <v>3.6634056359342269E-2</v>
      </c>
      <c r="K133" s="19">
        <v>0</v>
      </c>
      <c r="L133" s="19">
        <v>0</v>
      </c>
      <c r="M133" s="19">
        <v>1.6912794120747605</v>
      </c>
      <c r="N133" s="19">
        <v>0</v>
      </c>
      <c r="O133" s="19">
        <v>3.4430409815050723E-2</v>
      </c>
      <c r="P133" s="19">
        <v>0</v>
      </c>
      <c r="Q133" s="19">
        <v>0</v>
      </c>
      <c r="R133" s="19">
        <v>0</v>
      </c>
      <c r="S133" s="19">
        <v>0.54481326536821439</v>
      </c>
      <c r="T133" s="19">
        <v>0</v>
      </c>
      <c r="U133" s="19">
        <v>0</v>
      </c>
      <c r="V133" s="19">
        <v>0</v>
      </c>
      <c r="W133" s="19">
        <v>0</v>
      </c>
      <c r="X133" s="52"/>
      <c r="Y133" s="52"/>
    </row>
    <row r="134" spans="1:25" x14ac:dyDescent="0.3">
      <c r="A134" s="9" t="s">
        <v>681</v>
      </c>
      <c r="B134" s="24">
        <v>41977</v>
      </c>
      <c r="C134" s="4">
        <v>41974</v>
      </c>
      <c r="D134" s="9">
        <v>35</v>
      </c>
      <c r="E134" s="9">
        <v>0.115</v>
      </c>
      <c r="F134" s="8">
        <v>22.734999999999999</v>
      </c>
      <c r="G134" s="17">
        <v>370.75</v>
      </c>
      <c r="H134" s="8">
        <v>7.8699999999999992</v>
      </c>
      <c r="I134" s="19">
        <v>1.3856626081901811</v>
      </c>
      <c r="J134" s="51">
        <v>4.9971456576021839E-2</v>
      </c>
      <c r="K134" s="51">
        <v>4.0172931558429522E-3</v>
      </c>
      <c r="L134" s="51">
        <v>0</v>
      </c>
      <c r="M134" s="51">
        <v>4.3802280004738625</v>
      </c>
      <c r="N134" s="51">
        <v>7.0204912774387935E-3</v>
      </c>
      <c r="O134" s="51">
        <v>0.13115474858917289</v>
      </c>
      <c r="P134" s="51">
        <v>0</v>
      </c>
      <c r="Q134" s="51">
        <v>0</v>
      </c>
      <c r="R134" s="51">
        <v>0</v>
      </c>
      <c r="S134" s="51">
        <v>1.9007956443436751</v>
      </c>
      <c r="T134" s="51">
        <v>9.0103104329612767E-3</v>
      </c>
      <c r="U134" s="51">
        <v>7.8881909964765521E-3</v>
      </c>
      <c r="V134" s="51">
        <v>0</v>
      </c>
      <c r="W134" s="51">
        <v>0</v>
      </c>
      <c r="X134" s="52"/>
      <c r="Y134" s="52"/>
    </row>
    <row r="135" spans="1:25" x14ac:dyDescent="0.3">
      <c r="A135" s="9" t="s">
        <v>108</v>
      </c>
      <c r="B135" s="24">
        <v>41977</v>
      </c>
      <c r="C135" s="4">
        <v>41974</v>
      </c>
      <c r="D135" s="9">
        <v>50</v>
      </c>
      <c r="E135" s="8">
        <v>0</v>
      </c>
      <c r="F135" s="8">
        <v>22.56</v>
      </c>
      <c r="G135" s="17">
        <v>392</v>
      </c>
      <c r="H135" s="8">
        <v>7.63</v>
      </c>
      <c r="I135" s="51">
        <v>0.5567475391468566</v>
      </c>
      <c r="J135" s="19">
        <v>0</v>
      </c>
      <c r="K135" s="19">
        <v>0</v>
      </c>
      <c r="L135" s="19">
        <v>0.1710439937578164</v>
      </c>
      <c r="M135" s="19">
        <v>1.3591000604497925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0.67911136475492229</v>
      </c>
      <c r="T135" s="19">
        <v>0</v>
      </c>
      <c r="U135" s="19">
        <v>0</v>
      </c>
      <c r="V135" s="19">
        <v>0</v>
      </c>
      <c r="W135" s="19">
        <v>0</v>
      </c>
      <c r="X135" s="52"/>
      <c r="Y135" s="52"/>
    </row>
    <row r="136" spans="1:25" x14ac:dyDescent="0.3">
      <c r="A136" s="9" t="s">
        <v>653</v>
      </c>
      <c r="B136" s="24">
        <v>41977</v>
      </c>
      <c r="C136" s="4">
        <v>41974</v>
      </c>
      <c r="D136" s="9">
        <v>60</v>
      </c>
      <c r="E136" s="9">
        <v>0</v>
      </c>
      <c r="I136" s="19">
        <v>0.99011218062962125</v>
      </c>
      <c r="J136" s="51">
        <v>0.33562992293009442</v>
      </c>
      <c r="K136" s="51">
        <v>3.6179244929132881E-2</v>
      </c>
      <c r="L136" s="51">
        <v>0.80683115869191402</v>
      </c>
      <c r="M136" s="51">
        <v>2.3112265660973739</v>
      </c>
      <c r="N136" s="51">
        <v>0.33792041257141109</v>
      </c>
      <c r="O136" s="51">
        <v>0.30861352370049511</v>
      </c>
      <c r="P136" s="51">
        <v>0</v>
      </c>
      <c r="Q136" s="51">
        <v>0</v>
      </c>
      <c r="R136" s="51">
        <v>0.25679975642891206</v>
      </c>
      <c r="S136" s="51">
        <v>0.89787420017318331</v>
      </c>
      <c r="T136" s="51">
        <v>3.2199753353337516E-3</v>
      </c>
      <c r="U136" s="51">
        <v>3.9008653311992207E-2</v>
      </c>
      <c r="V136" s="51">
        <v>0</v>
      </c>
      <c r="W136" s="51">
        <v>0</v>
      </c>
      <c r="X136" s="52"/>
      <c r="Y136" s="52"/>
    </row>
    <row r="137" spans="1:25" x14ac:dyDescent="0.3">
      <c r="A137" s="9" t="s">
        <v>666</v>
      </c>
      <c r="B137" s="24">
        <v>41977</v>
      </c>
      <c r="C137" s="4">
        <v>41974</v>
      </c>
      <c r="D137" s="9">
        <v>70</v>
      </c>
      <c r="E137" s="9">
        <v>0</v>
      </c>
      <c r="I137" s="19">
        <v>1.994797593288532</v>
      </c>
      <c r="J137" s="51">
        <v>0.57483947906338073</v>
      </c>
      <c r="K137" s="51">
        <v>3.8181362175732626E-2</v>
      </c>
      <c r="L137" s="51">
        <v>1.4029561412294698</v>
      </c>
      <c r="M137" s="51">
        <v>4.8138610231029775</v>
      </c>
      <c r="N137" s="51">
        <v>0.4348428192082387</v>
      </c>
      <c r="O137" s="51">
        <v>0.73136995507735258</v>
      </c>
      <c r="P137" s="51">
        <v>0</v>
      </c>
      <c r="Q137" s="51">
        <v>0</v>
      </c>
      <c r="R137" s="51">
        <v>0.3450932303598484</v>
      </c>
      <c r="S137" s="51">
        <v>1.4271571000798109</v>
      </c>
      <c r="T137" s="51">
        <v>2.2407752418961317E-2</v>
      </c>
      <c r="U137" s="51">
        <v>9.6868005809397778E-2</v>
      </c>
      <c r="V137" s="51">
        <v>0</v>
      </c>
      <c r="W137" s="51">
        <v>0</v>
      </c>
      <c r="X137" s="52"/>
      <c r="Y137" s="52"/>
    </row>
    <row r="138" spans="1:25" x14ac:dyDescent="0.3">
      <c r="A138" s="9" t="s">
        <v>125</v>
      </c>
      <c r="B138" s="24">
        <v>41977</v>
      </c>
      <c r="C138" s="4">
        <v>41974</v>
      </c>
      <c r="D138" s="9">
        <v>80</v>
      </c>
      <c r="E138" s="8">
        <v>0</v>
      </c>
      <c r="F138" s="8"/>
      <c r="G138" s="17"/>
      <c r="H138" s="8"/>
      <c r="I138" s="51">
        <v>1.6833196276074258</v>
      </c>
      <c r="J138" s="19">
        <v>0.4010870243572347</v>
      </c>
      <c r="K138" s="19">
        <v>0</v>
      </c>
      <c r="L138" s="19">
        <v>0.9974670137266588</v>
      </c>
      <c r="M138" s="19">
        <v>3.6590370562523318</v>
      </c>
      <c r="N138" s="19">
        <v>0.29320368672528874</v>
      </c>
      <c r="O138" s="19">
        <v>0.50629285507434962</v>
      </c>
      <c r="P138" s="19">
        <v>0</v>
      </c>
      <c r="Q138" s="19">
        <v>0</v>
      </c>
      <c r="R138" s="19">
        <v>0.36262924634906263</v>
      </c>
      <c r="S138" s="19">
        <v>1.5771481386587325</v>
      </c>
      <c r="T138" s="19">
        <v>0</v>
      </c>
      <c r="U138" s="19">
        <v>7.9935446362615487E-2</v>
      </c>
      <c r="V138" s="19">
        <v>0</v>
      </c>
      <c r="W138" s="19">
        <v>0</v>
      </c>
      <c r="X138" s="52"/>
      <c r="Y138" s="52"/>
    </row>
    <row r="139" spans="1:25" x14ac:dyDescent="0.3">
      <c r="A139" s="9" t="s">
        <v>34</v>
      </c>
      <c r="B139" s="23">
        <v>42009</v>
      </c>
      <c r="C139" s="4">
        <v>42005</v>
      </c>
      <c r="D139" s="9">
        <v>0</v>
      </c>
      <c r="E139" s="8">
        <v>5.66</v>
      </c>
      <c r="F139" s="8">
        <v>27.93</v>
      </c>
      <c r="G139" s="17">
        <v>361</v>
      </c>
      <c r="H139" s="8">
        <v>9.01</v>
      </c>
      <c r="I139" s="51">
        <v>0.39036844144022342</v>
      </c>
      <c r="J139" s="19">
        <v>0.1128892330327794</v>
      </c>
      <c r="K139" s="19">
        <v>1.1461340824499917E-2</v>
      </c>
      <c r="L139" s="19">
        <v>4.8604898511564638E-2</v>
      </c>
      <c r="M139" s="19">
        <v>0.51895853960791982</v>
      </c>
      <c r="N139" s="19">
        <v>2.5578091049145775E-2</v>
      </c>
      <c r="O139" s="19">
        <v>0.11442198700725621</v>
      </c>
      <c r="P139" s="19">
        <v>1.8049681764584289E-3</v>
      </c>
      <c r="Q139" s="19">
        <v>5.6641941357317704E-3</v>
      </c>
      <c r="R139" s="19">
        <v>1.3242487965571112E-2</v>
      </c>
      <c r="S139" s="19">
        <v>0.10197102916075579</v>
      </c>
      <c r="T139" s="19">
        <v>0</v>
      </c>
      <c r="U139" s="19">
        <v>6.1436457269195069E-3</v>
      </c>
      <c r="V139" s="19">
        <v>0</v>
      </c>
      <c r="W139" s="19">
        <v>0</v>
      </c>
      <c r="X139" s="52"/>
      <c r="Y139" s="52"/>
    </row>
    <row r="140" spans="1:25" x14ac:dyDescent="0.3">
      <c r="A140" s="9" t="s">
        <v>94</v>
      </c>
      <c r="B140" s="24">
        <v>42009</v>
      </c>
      <c r="C140" s="4">
        <v>42005</v>
      </c>
      <c r="D140" s="9">
        <v>10</v>
      </c>
      <c r="E140" s="8">
        <v>5.13</v>
      </c>
      <c r="F140" s="8">
        <v>26.39</v>
      </c>
      <c r="G140" s="17">
        <v>357</v>
      </c>
      <c r="H140" s="8">
        <v>9.0299999999999994</v>
      </c>
      <c r="I140" s="51">
        <v>0.14950955039330871</v>
      </c>
      <c r="J140" s="19">
        <v>5.0322287738935899E-2</v>
      </c>
      <c r="K140" s="19">
        <v>0</v>
      </c>
      <c r="L140" s="19">
        <v>2.4271867540781287E-2</v>
      </c>
      <c r="M140" s="19">
        <v>0.20622078013250492</v>
      </c>
      <c r="N140" s="19">
        <v>0</v>
      </c>
      <c r="O140" s="19">
        <v>4.4098691324282194E-2</v>
      </c>
      <c r="P140" s="19">
        <v>0</v>
      </c>
      <c r="Q140" s="19">
        <v>0</v>
      </c>
      <c r="R140" s="19">
        <v>0</v>
      </c>
      <c r="S140" s="19">
        <v>5.8987685790223968E-2</v>
      </c>
      <c r="T140" s="19">
        <v>0</v>
      </c>
      <c r="U140" s="19">
        <v>0</v>
      </c>
      <c r="V140" s="19">
        <v>0</v>
      </c>
      <c r="W140" s="19">
        <v>0</v>
      </c>
      <c r="X140" s="52"/>
      <c r="Y140" s="52"/>
    </row>
    <row r="141" spans="1:25" x14ac:dyDescent="0.3">
      <c r="A141" s="9" t="s">
        <v>57</v>
      </c>
      <c r="B141" s="24">
        <v>42009</v>
      </c>
      <c r="C141" s="4">
        <v>42005</v>
      </c>
      <c r="D141" s="9">
        <v>25</v>
      </c>
      <c r="E141" s="8">
        <v>1.925</v>
      </c>
      <c r="F141" s="8">
        <v>23.19</v>
      </c>
      <c r="G141" s="17">
        <v>374</v>
      </c>
      <c r="H141" s="8">
        <v>8.23</v>
      </c>
      <c r="I141" s="51">
        <v>0.92976939982290185</v>
      </c>
      <c r="J141" s="51">
        <v>0.11487161787930983</v>
      </c>
      <c r="K141" s="51">
        <v>0</v>
      </c>
      <c r="L141" s="51">
        <v>0</v>
      </c>
      <c r="M141" s="51">
        <v>3.5290778421454445</v>
      </c>
      <c r="N141" s="51">
        <v>4.0609488301388025E-2</v>
      </c>
      <c r="O141" s="51">
        <v>0.23537353998076413</v>
      </c>
      <c r="P141" s="51">
        <v>0</v>
      </c>
      <c r="Q141" s="51">
        <v>0</v>
      </c>
      <c r="R141" s="51">
        <v>0</v>
      </c>
      <c r="S141" s="51">
        <v>1.4297974804203326</v>
      </c>
      <c r="T141" s="51">
        <v>0</v>
      </c>
      <c r="U141" s="51">
        <v>0</v>
      </c>
      <c r="V141" s="51">
        <v>0</v>
      </c>
      <c r="W141" s="51">
        <v>0</v>
      </c>
      <c r="X141" s="52"/>
      <c r="Y141" s="52"/>
    </row>
    <row r="142" spans="1:25" x14ac:dyDescent="0.3">
      <c r="A142" s="9" t="s">
        <v>682</v>
      </c>
      <c r="B142" s="24">
        <v>42009</v>
      </c>
      <c r="C142" s="4">
        <v>42005</v>
      </c>
      <c r="D142" s="9">
        <v>35</v>
      </c>
      <c r="E142" s="9">
        <v>0</v>
      </c>
      <c r="F142" s="8">
        <v>22.75</v>
      </c>
      <c r="G142" s="17">
        <v>372</v>
      </c>
      <c r="H142" s="8">
        <v>7.9</v>
      </c>
      <c r="I142" s="19">
        <v>1.0666107660465891</v>
      </c>
      <c r="J142" s="51">
        <v>0.33524068081299924</v>
      </c>
      <c r="K142" s="51">
        <v>2.3202747851580215E-2</v>
      </c>
      <c r="L142" s="51">
        <v>0.75102500200921984</v>
      </c>
      <c r="M142" s="51">
        <v>2.2249631729677466</v>
      </c>
      <c r="N142" s="51">
        <v>0.46389596431463909</v>
      </c>
      <c r="O142" s="51">
        <v>0.21096083713207583</v>
      </c>
      <c r="P142" s="51">
        <v>0</v>
      </c>
      <c r="Q142" s="51">
        <v>0</v>
      </c>
      <c r="R142" s="51">
        <v>0.22397847962273024</v>
      </c>
      <c r="S142" s="51">
        <v>0.73226285543822878</v>
      </c>
      <c r="T142" s="51">
        <v>3.513774711618757E-2</v>
      </c>
      <c r="U142" s="51">
        <v>2.2500748320697359E-2</v>
      </c>
      <c r="V142" s="51">
        <v>0</v>
      </c>
      <c r="W142" s="51">
        <v>0</v>
      </c>
      <c r="X142" s="52"/>
      <c r="Y142" s="52"/>
    </row>
    <row r="143" spans="1:25" x14ac:dyDescent="0.3">
      <c r="A143" s="9" t="s">
        <v>109</v>
      </c>
      <c r="B143" s="24">
        <v>42009</v>
      </c>
      <c r="C143" s="4">
        <v>42005</v>
      </c>
      <c r="D143" s="9">
        <v>50</v>
      </c>
      <c r="E143" s="8">
        <v>0</v>
      </c>
      <c r="F143" s="8">
        <v>22.57</v>
      </c>
      <c r="G143" s="17">
        <v>391</v>
      </c>
      <c r="H143" s="8">
        <v>7.6</v>
      </c>
      <c r="I143" s="51">
        <v>0.62094178831222357</v>
      </c>
      <c r="J143" s="51">
        <v>0.23502181529050031</v>
      </c>
      <c r="K143" s="51">
        <v>0</v>
      </c>
      <c r="L143" s="51">
        <v>0.52518671749985468</v>
      </c>
      <c r="M143" s="51">
        <v>1.2397120747116721</v>
      </c>
      <c r="N143" s="51">
        <v>0.24162448727190158</v>
      </c>
      <c r="O143" s="51">
        <v>0.15392850873281191</v>
      </c>
      <c r="P143" s="51">
        <v>0</v>
      </c>
      <c r="Q143" s="51">
        <v>0</v>
      </c>
      <c r="R143" s="51">
        <v>0.22012172021080997</v>
      </c>
      <c r="S143" s="51">
        <v>0.58400992871299118</v>
      </c>
      <c r="T143" s="51">
        <v>0</v>
      </c>
      <c r="U143" s="51">
        <v>0</v>
      </c>
      <c r="V143" s="51">
        <v>0</v>
      </c>
      <c r="W143" s="51">
        <v>0</v>
      </c>
      <c r="X143" s="52"/>
      <c r="Y143" s="52"/>
    </row>
    <row r="144" spans="1:25" x14ac:dyDescent="0.3">
      <c r="A144" s="9" t="s">
        <v>654</v>
      </c>
      <c r="B144" s="24">
        <v>42009</v>
      </c>
      <c r="C144" s="4">
        <v>42005</v>
      </c>
      <c r="D144" s="9">
        <v>60</v>
      </c>
      <c r="E144" s="9">
        <v>0</v>
      </c>
      <c r="I144" s="19">
        <v>1.2039068557879951</v>
      </c>
      <c r="J144" s="51">
        <v>0.36494827125379481</v>
      </c>
      <c r="K144" s="51">
        <v>4.1487423369002456E-2</v>
      </c>
      <c r="L144" s="51">
        <v>0.84653887260076788</v>
      </c>
      <c r="M144" s="51">
        <v>2.7126168011046934</v>
      </c>
      <c r="N144" s="51">
        <v>0.31517287897330326</v>
      </c>
      <c r="O144" s="51">
        <v>0.38704480567042598</v>
      </c>
      <c r="P144" s="51">
        <v>0</v>
      </c>
      <c r="Q144" s="51">
        <v>0</v>
      </c>
      <c r="R144" s="51">
        <v>0.28035252010185485</v>
      </c>
      <c r="S144" s="51">
        <v>0.88603215436086913</v>
      </c>
      <c r="T144" s="51">
        <v>1.678823376068804E-2</v>
      </c>
      <c r="U144" s="51">
        <v>4.7204940401001136E-2</v>
      </c>
      <c r="V144" s="51">
        <v>0</v>
      </c>
      <c r="W144" s="51">
        <v>0</v>
      </c>
      <c r="X144" s="52"/>
      <c r="Y144" s="52"/>
    </row>
    <row r="145" spans="1:25" x14ac:dyDescent="0.3">
      <c r="A145" s="9" t="s">
        <v>667</v>
      </c>
      <c r="B145" s="24">
        <v>42009</v>
      </c>
      <c r="C145" s="4">
        <v>42005</v>
      </c>
      <c r="D145" s="9">
        <v>70</v>
      </c>
      <c r="E145" s="9">
        <v>0</v>
      </c>
      <c r="I145" s="19">
        <v>1.031968938721471</v>
      </c>
      <c r="J145" s="51">
        <v>0.32192646300397876</v>
      </c>
      <c r="K145" s="51">
        <v>2.6594852965273946E-2</v>
      </c>
      <c r="L145" s="51">
        <v>0.78633972838414756</v>
      </c>
      <c r="M145" s="51">
        <v>2.6965586179036816</v>
      </c>
      <c r="N145" s="51">
        <v>0.30068997981875911</v>
      </c>
      <c r="O145" s="51">
        <v>0.38899007554082182</v>
      </c>
      <c r="P145" s="51">
        <v>0</v>
      </c>
      <c r="Q145" s="51">
        <v>0</v>
      </c>
      <c r="R145" s="51">
        <v>0.29153400010841191</v>
      </c>
      <c r="S145" s="51">
        <v>0.93042102247906255</v>
      </c>
      <c r="T145" s="51">
        <v>2.1237059449141379E-2</v>
      </c>
      <c r="U145" s="51">
        <v>4.8875520153857897E-2</v>
      </c>
      <c r="V145" s="51">
        <v>0</v>
      </c>
      <c r="W145" s="51">
        <v>0</v>
      </c>
      <c r="X145" s="52"/>
      <c r="Y145" s="52"/>
    </row>
    <row r="146" spans="1:25" x14ac:dyDescent="0.3">
      <c r="A146" s="9" t="s">
        <v>126</v>
      </c>
      <c r="B146" s="24">
        <v>42009</v>
      </c>
      <c r="C146" s="4">
        <v>42005</v>
      </c>
      <c r="D146" s="9">
        <v>80</v>
      </c>
      <c r="E146" s="8">
        <v>0</v>
      </c>
      <c r="F146" s="8"/>
      <c r="G146" s="8"/>
      <c r="H146" s="8"/>
      <c r="I146" s="51">
        <v>1.7805359181302949</v>
      </c>
      <c r="J146" s="51">
        <v>0.44767535700541428</v>
      </c>
      <c r="K146" s="51">
        <v>0</v>
      </c>
      <c r="L146" s="51">
        <v>1.029293077588834</v>
      </c>
      <c r="M146" s="51">
        <v>4.4007835364252967</v>
      </c>
      <c r="N146" s="51">
        <v>0</v>
      </c>
      <c r="O146" s="51">
        <v>0.5667956316870012</v>
      </c>
      <c r="P146" s="51">
        <v>0</v>
      </c>
      <c r="Q146" s="51">
        <v>0</v>
      </c>
      <c r="R146" s="51">
        <v>0</v>
      </c>
      <c r="S146" s="51">
        <v>1.9219118483632933</v>
      </c>
      <c r="T146" s="51">
        <v>0</v>
      </c>
      <c r="U146" s="51">
        <v>0</v>
      </c>
      <c r="V146" s="51">
        <v>0</v>
      </c>
      <c r="W146" s="51">
        <v>0</v>
      </c>
      <c r="X146" s="52"/>
      <c r="Y146" s="52"/>
    </row>
    <row r="147" spans="1:25" x14ac:dyDescent="0.3">
      <c r="B147" s="24"/>
      <c r="C147" s="4"/>
      <c r="E147" s="8"/>
      <c r="F147" s="8"/>
      <c r="G147" s="8"/>
      <c r="H147" s="8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2"/>
      <c r="Y147" s="52"/>
    </row>
    <row r="148" spans="1:25" x14ac:dyDescent="0.3">
      <c r="B148" s="24"/>
      <c r="C148" s="4"/>
      <c r="E148" s="8"/>
      <c r="F148" s="8"/>
      <c r="G148" s="8"/>
      <c r="H148" s="8"/>
      <c r="I148" s="19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2"/>
      <c r="Y148" s="52"/>
    </row>
    <row r="149" spans="1:25" x14ac:dyDescent="0.3">
      <c r="A149" s="24"/>
      <c r="C149" s="24"/>
      <c r="I149" s="19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2"/>
      <c r="Y149" s="52"/>
    </row>
    <row r="150" spans="1:25" x14ac:dyDescent="0.3">
      <c r="A150" s="24"/>
      <c r="C150" s="24"/>
      <c r="I150" s="19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2"/>
      <c r="Y150" s="52"/>
    </row>
    <row r="151" spans="1:25" x14ac:dyDescent="0.3">
      <c r="I151" s="19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2"/>
      <c r="Y151" s="52"/>
    </row>
    <row r="152" spans="1:25" x14ac:dyDescent="0.3">
      <c r="I152" s="19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2"/>
      <c r="Y152" s="52"/>
    </row>
    <row r="153" spans="1:25" x14ac:dyDescent="0.3">
      <c r="I153" s="19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2"/>
      <c r="Y153" s="52"/>
    </row>
    <row r="154" spans="1:25" x14ac:dyDescent="0.3">
      <c r="I154" s="19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2"/>
      <c r="Y154" s="52"/>
    </row>
    <row r="155" spans="1:25" x14ac:dyDescent="0.3">
      <c r="I155" s="19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2"/>
      <c r="Y155" s="52"/>
    </row>
    <row r="156" spans="1:25" x14ac:dyDescent="0.3">
      <c r="I156" s="19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2"/>
      <c r="Y156" s="52"/>
    </row>
    <row r="157" spans="1:25" x14ac:dyDescent="0.3">
      <c r="I157" s="19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2"/>
      <c r="Y157" s="52"/>
    </row>
    <row r="158" spans="1:25" x14ac:dyDescent="0.3"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</row>
    <row r="159" spans="1:25" x14ac:dyDescent="0.3"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</row>
    <row r="160" spans="1:25" x14ac:dyDescent="0.3"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</row>
    <row r="161" spans="10:25" x14ac:dyDescent="0.3"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</row>
    <row r="162" spans="10:25" x14ac:dyDescent="0.3"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</row>
    <row r="163" spans="10:25" x14ac:dyDescent="0.3"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</row>
    <row r="164" spans="10:25" x14ac:dyDescent="0.3"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</row>
    <row r="165" spans="10:25" x14ac:dyDescent="0.3"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</row>
    <row r="166" spans="10:25" x14ac:dyDescent="0.3"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</row>
    <row r="167" spans="10:25" x14ac:dyDescent="0.3"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</row>
    <row r="168" spans="10:25" x14ac:dyDescent="0.3"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</row>
    <row r="169" spans="10:25" x14ac:dyDescent="0.3"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</row>
    <row r="170" spans="10:25" x14ac:dyDescent="0.3"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</row>
    <row r="171" spans="10:25" x14ac:dyDescent="0.3"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</row>
  </sheetData>
  <sortState xmlns:xlrd2="http://schemas.microsoft.com/office/spreadsheetml/2017/richdata2" ref="A3:W147">
    <sortCondition ref="A3:A147"/>
    <sortCondition ref="D3:D147"/>
  </sortState>
  <pageMargins left="0.7" right="0.7" top="0.75" bottom="0.75" header="0.3" footer="0.3"/>
  <pageSetup paperSize="9" scale="63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8"/>
  <sheetViews>
    <sheetView topLeftCell="G1" zoomScale="75" zoomScaleNormal="75" zoomScalePageLayoutView="75" workbookViewId="0">
      <selection activeCell="G1" sqref="A1:XFD1"/>
    </sheetView>
  </sheetViews>
  <sheetFormatPr defaultColWidth="8.77734375" defaultRowHeight="14.4" x14ac:dyDescent="0.3"/>
  <cols>
    <col min="1" max="1" width="9" style="14" customWidth="1"/>
    <col min="2" max="2" width="19.77734375" style="14" bestFit="1" customWidth="1"/>
    <col min="3" max="3" width="18" style="14" bestFit="1" customWidth="1"/>
    <col min="4" max="4" width="25" style="14" bestFit="1" customWidth="1"/>
    <col min="5" max="5" width="16.109375" style="14" bestFit="1" customWidth="1"/>
    <col min="6" max="6" width="26.33203125" style="14" customWidth="1"/>
    <col min="7" max="7" width="9.44140625" style="22" customWidth="1"/>
    <col min="8" max="21" width="9.44140625" style="9" customWidth="1"/>
    <col min="22" max="16384" width="8.77734375" style="9"/>
  </cols>
  <sheetData>
    <row r="1" spans="1:27" s="55" customFormat="1" ht="25.8" x14ac:dyDescent="0.5">
      <c r="A1" s="53"/>
      <c r="B1" s="53"/>
      <c r="C1" s="53" t="s">
        <v>638</v>
      </c>
      <c r="D1" s="53"/>
      <c r="E1" s="53"/>
      <c r="F1" s="53"/>
      <c r="G1" s="54" t="s">
        <v>688</v>
      </c>
    </row>
    <row r="2" spans="1:27" s="3" customFormat="1" x14ac:dyDescent="0.3">
      <c r="A2" s="2" t="s">
        <v>21</v>
      </c>
      <c r="B2" s="2" t="s">
        <v>1</v>
      </c>
      <c r="C2" s="2" t="s">
        <v>2</v>
      </c>
      <c r="D2" s="2" t="s">
        <v>19</v>
      </c>
      <c r="E2" s="2" t="s">
        <v>3</v>
      </c>
      <c r="F2" s="2" t="s">
        <v>20</v>
      </c>
      <c r="G2" s="16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12</v>
      </c>
      <c r="M2" s="3" t="s">
        <v>9</v>
      </c>
      <c r="N2" s="3" t="s">
        <v>11</v>
      </c>
      <c r="O2" s="3" t="s">
        <v>10</v>
      </c>
      <c r="P2" s="3" t="s">
        <v>13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18</v>
      </c>
      <c r="W2" s="3" t="s">
        <v>683</v>
      </c>
      <c r="Y2" s="3" t="s">
        <v>684</v>
      </c>
      <c r="Z2" s="3" t="s">
        <v>685</v>
      </c>
      <c r="AA2" s="3" t="s">
        <v>686</v>
      </c>
    </row>
    <row r="3" spans="1:27" x14ac:dyDescent="0.3">
      <c r="A3" s="4">
        <v>40422</v>
      </c>
      <c r="B3" s="5">
        <v>40421</v>
      </c>
      <c r="C3" s="5">
        <v>40454</v>
      </c>
      <c r="D3" s="5">
        <v>40437.5</v>
      </c>
      <c r="E3" s="6">
        <v>33</v>
      </c>
      <c r="F3" s="7">
        <v>2693.4033832651758</v>
      </c>
      <c r="G3" s="26">
        <v>156.29594835448987</v>
      </c>
      <c r="H3" s="8">
        <v>51.36743452823243</v>
      </c>
      <c r="I3" s="8">
        <v>5.115457488739299</v>
      </c>
      <c r="J3" s="8">
        <v>11.095845243784732</v>
      </c>
      <c r="K3" s="8">
        <v>356.26945037381188</v>
      </c>
      <c r="L3" s="8">
        <v>0</v>
      </c>
      <c r="M3" s="8">
        <v>120.08162296468322</v>
      </c>
      <c r="N3" s="8">
        <v>0</v>
      </c>
      <c r="O3" s="8">
        <v>1.793057133677854</v>
      </c>
      <c r="P3" s="8">
        <v>3.0530132333057041</v>
      </c>
      <c r="Q3" s="8">
        <v>93.352699110036497</v>
      </c>
      <c r="R3" s="8">
        <v>0</v>
      </c>
      <c r="S3" s="8">
        <v>5.8776507482211482</v>
      </c>
      <c r="T3" s="8">
        <v>0</v>
      </c>
      <c r="U3" s="8">
        <v>0</v>
      </c>
      <c r="W3" s="9">
        <f>(K3+M3+O3+Q3+S3+U3)/SUM(J3:U3)</f>
        <v>0.97608064204936751</v>
      </c>
      <c r="Y3" s="8">
        <f>(K3+M3+O3+Q3+S3+U3)</f>
        <v>577.37448033043063</v>
      </c>
      <c r="Z3" s="8">
        <f>J3+L3+N3+P3+R3+T3</f>
        <v>14.148858477090435</v>
      </c>
      <c r="AA3" s="8">
        <f>G3+H3+I3</f>
        <v>212.7788403714616</v>
      </c>
    </row>
    <row r="4" spans="1:27" x14ac:dyDescent="0.3">
      <c r="A4" s="4">
        <v>40452</v>
      </c>
      <c r="B4" s="5">
        <v>40454</v>
      </c>
      <c r="C4" s="5">
        <v>40482</v>
      </c>
      <c r="D4" s="5">
        <v>40468</v>
      </c>
      <c r="E4" s="6">
        <v>28</v>
      </c>
      <c r="F4" s="7">
        <v>726.72928507540803</v>
      </c>
      <c r="G4" s="26">
        <v>52.233504528910707</v>
      </c>
      <c r="H4" s="8">
        <v>9.7743312983558326</v>
      </c>
      <c r="I4" s="8">
        <v>1.7860006315762231</v>
      </c>
      <c r="J4" s="8">
        <v>5.7873538640042259</v>
      </c>
      <c r="K4" s="8">
        <v>104.73123223926748</v>
      </c>
      <c r="L4" s="8">
        <v>2.2051299398707633</v>
      </c>
      <c r="M4" s="8">
        <v>9.2612740667362665</v>
      </c>
      <c r="N4" s="8">
        <v>0.3124136831555136</v>
      </c>
      <c r="O4" s="8">
        <v>0.78881084820077807</v>
      </c>
      <c r="P4" s="8">
        <v>1.1206109838391491</v>
      </c>
      <c r="Q4" s="8">
        <v>33.595741889192084</v>
      </c>
      <c r="R4" s="8">
        <v>0</v>
      </c>
      <c r="S4" s="8">
        <v>0.48462800722965438</v>
      </c>
      <c r="T4" s="8">
        <v>0</v>
      </c>
      <c r="U4" s="8">
        <v>0</v>
      </c>
      <c r="W4" s="9">
        <f t="shared" ref="W4:W55" si="0">(K4+M4+O4+Q4+S4+U4)/SUM(J4:U4)</f>
        <v>0.94045312105116163</v>
      </c>
      <c r="Y4" s="8">
        <f t="shared" ref="Y4:Y55" si="1">(K4+M4+O4+Q4+S4+U4)</f>
        <v>148.86168705062627</v>
      </c>
      <c r="Z4" s="8">
        <f t="shared" ref="Z4:Z55" si="2">J4+L4+N4+P4+R4+T4</f>
        <v>9.4255084708696533</v>
      </c>
      <c r="AA4" s="8">
        <f t="shared" ref="AA4:AA55" si="3">G4+H4+I4</f>
        <v>63.793836458842762</v>
      </c>
    </row>
    <row r="5" spans="1:27" x14ac:dyDescent="0.3">
      <c r="A5" s="4">
        <v>40483</v>
      </c>
      <c r="B5" s="5">
        <v>40482</v>
      </c>
      <c r="C5" s="5">
        <v>40512</v>
      </c>
      <c r="D5" s="5">
        <v>40497</v>
      </c>
      <c r="E5" s="6">
        <v>30</v>
      </c>
      <c r="F5" s="7">
        <v>2446.8602031506834</v>
      </c>
      <c r="G5" s="26">
        <v>20.833252462049391</v>
      </c>
      <c r="H5" s="8">
        <v>2.0724548342054736</v>
      </c>
      <c r="I5" s="8">
        <v>0.48254281915371788</v>
      </c>
      <c r="J5" s="8">
        <v>1.268889225507476</v>
      </c>
      <c r="K5" s="8">
        <v>82.399216775271697</v>
      </c>
      <c r="L5" s="8">
        <v>0.61160139189089657</v>
      </c>
      <c r="M5" s="8">
        <v>1.717939488603927</v>
      </c>
      <c r="N5" s="8">
        <v>0</v>
      </c>
      <c r="O5" s="8">
        <v>0</v>
      </c>
      <c r="P5" s="8">
        <v>0</v>
      </c>
      <c r="Q5" s="8">
        <v>38.503936523724896</v>
      </c>
      <c r="R5" s="8">
        <v>0</v>
      </c>
      <c r="S5" s="8">
        <v>0</v>
      </c>
      <c r="T5" s="8">
        <v>0</v>
      </c>
      <c r="U5" s="8">
        <v>0</v>
      </c>
      <c r="W5" s="9">
        <f t="shared" si="0"/>
        <v>0.98489584978786004</v>
      </c>
      <c r="Y5" s="8">
        <f t="shared" si="1"/>
        <v>122.62109278760053</v>
      </c>
      <c r="Z5" s="8">
        <f t="shared" si="2"/>
        <v>1.8804906173983724</v>
      </c>
      <c r="AA5" s="8">
        <f t="shared" si="3"/>
        <v>23.388250115408582</v>
      </c>
    </row>
    <row r="6" spans="1:27" x14ac:dyDescent="0.3">
      <c r="A6" s="4">
        <v>40513</v>
      </c>
      <c r="B6" s="5">
        <v>40512</v>
      </c>
      <c r="C6" s="5">
        <v>40543</v>
      </c>
      <c r="D6" s="5">
        <v>40527.5</v>
      </c>
      <c r="E6" s="6">
        <v>31</v>
      </c>
      <c r="F6" s="7">
        <v>1446.6359383603622</v>
      </c>
      <c r="G6" s="26">
        <v>204.10644863382785</v>
      </c>
      <c r="H6" s="8">
        <v>17.446032632537062</v>
      </c>
      <c r="I6" s="8">
        <v>3.3924076395259051</v>
      </c>
      <c r="J6" s="8">
        <v>5.6419084485502013</v>
      </c>
      <c r="K6" s="8">
        <v>701.31153699495587</v>
      </c>
      <c r="L6" s="8">
        <v>4.2431469797018844</v>
      </c>
      <c r="M6" s="8">
        <v>13.257818744219055</v>
      </c>
      <c r="N6" s="8">
        <v>0.43429455070609219</v>
      </c>
      <c r="O6" s="8">
        <v>1.4108033870263623</v>
      </c>
      <c r="P6" s="8">
        <v>2.5085504301820678</v>
      </c>
      <c r="Q6" s="8">
        <v>278.28522700995609</v>
      </c>
      <c r="R6" s="8">
        <v>1.7470282272147231</v>
      </c>
      <c r="S6" s="8">
        <v>0.59068205413413477</v>
      </c>
      <c r="T6" s="8">
        <v>0</v>
      </c>
      <c r="U6" s="8">
        <v>0</v>
      </c>
      <c r="W6" s="9">
        <f t="shared" si="0"/>
        <v>0.98556124323289629</v>
      </c>
      <c r="Y6" s="8">
        <f t="shared" si="1"/>
        <v>994.85606819029158</v>
      </c>
      <c r="Z6" s="8">
        <f t="shared" si="2"/>
        <v>14.574928636354969</v>
      </c>
      <c r="AA6" s="8">
        <f t="shared" si="3"/>
        <v>224.94488890589082</v>
      </c>
    </row>
    <row r="7" spans="1:27" x14ac:dyDescent="0.3">
      <c r="A7" s="4">
        <v>40544</v>
      </c>
      <c r="B7" s="5">
        <v>40543</v>
      </c>
      <c r="C7" s="5">
        <v>40574</v>
      </c>
      <c r="D7" s="5">
        <v>40558.5</v>
      </c>
      <c r="E7" s="6">
        <v>31</v>
      </c>
      <c r="F7" s="7">
        <v>1237.2763419066744</v>
      </c>
      <c r="G7" s="26">
        <v>407.85715629614282</v>
      </c>
      <c r="H7" s="8">
        <v>55.042439415756931</v>
      </c>
      <c r="I7" s="8">
        <v>13.005029162493493</v>
      </c>
      <c r="J7" s="8">
        <v>39.323592233641143</v>
      </c>
      <c r="K7" s="8">
        <v>973.6460893192276</v>
      </c>
      <c r="L7" s="8">
        <v>14.342087975798776</v>
      </c>
      <c r="M7" s="8">
        <v>60.561381120691884</v>
      </c>
      <c r="N7" s="8">
        <v>2.0802026736744077</v>
      </c>
      <c r="O7" s="8">
        <v>5.4320141246385081</v>
      </c>
      <c r="P7" s="8">
        <v>9.3672218269168823</v>
      </c>
      <c r="Q7" s="8">
        <v>450.94613799407443</v>
      </c>
      <c r="R7" s="8">
        <v>2.9741864492243719</v>
      </c>
      <c r="S7" s="8">
        <v>5.3311423331602468</v>
      </c>
      <c r="T7" s="8">
        <v>0</v>
      </c>
      <c r="U7" s="8">
        <v>1.3917235076246512</v>
      </c>
      <c r="W7" s="9">
        <f t="shared" si="0"/>
        <v>0.95650474337010705</v>
      </c>
      <c r="Y7" s="8">
        <f t="shared" si="1"/>
        <v>1497.3084883994172</v>
      </c>
      <c r="Z7" s="8">
        <f t="shared" si="2"/>
        <v>68.087291159255585</v>
      </c>
      <c r="AA7" s="8">
        <f t="shared" si="3"/>
        <v>475.90462487439322</v>
      </c>
    </row>
    <row r="8" spans="1:27" x14ac:dyDescent="0.3">
      <c r="A8" s="4">
        <v>40575</v>
      </c>
      <c r="B8" s="5">
        <v>40574</v>
      </c>
      <c r="C8" s="5">
        <v>40602</v>
      </c>
      <c r="D8" s="5">
        <v>40588</v>
      </c>
      <c r="E8" s="6">
        <v>28</v>
      </c>
      <c r="F8" s="7">
        <v>600.68909603948759</v>
      </c>
      <c r="G8" s="26">
        <v>84.857246428938438</v>
      </c>
      <c r="H8" s="8">
        <v>20.127008881677273</v>
      </c>
      <c r="I8" s="8">
        <v>2.6396780228401115</v>
      </c>
      <c r="J8" s="8">
        <v>8.3604999265136541</v>
      </c>
      <c r="K8" s="8">
        <v>213.58955825296488</v>
      </c>
      <c r="L8" s="8">
        <v>17.09865105550622</v>
      </c>
      <c r="M8" s="8">
        <v>18.689132387753652</v>
      </c>
      <c r="N8" s="8">
        <v>0.74637075866865821</v>
      </c>
      <c r="O8" s="8">
        <v>1.006680722293319</v>
      </c>
      <c r="P8" s="8">
        <v>2.6731197754398126</v>
      </c>
      <c r="Q8" s="8">
        <v>92.442613911278812</v>
      </c>
      <c r="R8" s="8">
        <v>1.1582182050879994</v>
      </c>
      <c r="S8" s="8">
        <v>1.1299525128058239</v>
      </c>
      <c r="T8" s="8">
        <v>0</v>
      </c>
      <c r="U8" s="8">
        <v>0</v>
      </c>
      <c r="W8" s="9">
        <f t="shared" si="0"/>
        <v>0.91583833686867688</v>
      </c>
      <c r="Y8" s="8">
        <f t="shared" si="1"/>
        <v>326.85793778709643</v>
      </c>
      <c r="Z8" s="8">
        <f t="shared" si="2"/>
        <v>30.036859721216342</v>
      </c>
      <c r="AA8" s="8">
        <f t="shared" si="3"/>
        <v>107.62393333345582</v>
      </c>
    </row>
    <row r="9" spans="1:27" x14ac:dyDescent="0.3">
      <c r="A9" s="4">
        <v>40603</v>
      </c>
      <c r="B9" s="5">
        <v>40602</v>
      </c>
      <c r="C9" s="5">
        <v>40633</v>
      </c>
      <c r="D9" s="5">
        <v>40617.5</v>
      </c>
      <c r="E9" s="6">
        <v>31</v>
      </c>
      <c r="F9" s="7">
        <v>473.14158137544189</v>
      </c>
      <c r="G9" s="26">
        <v>516.41173046856909</v>
      </c>
      <c r="H9" s="8">
        <v>229.39987067133347</v>
      </c>
      <c r="I9" s="8">
        <v>26.33111884012655</v>
      </c>
      <c r="J9" s="8">
        <v>56.579627713192693</v>
      </c>
      <c r="K9" s="8">
        <v>1333.7595758098166</v>
      </c>
      <c r="L9" s="8">
        <v>183.53200568006426</v>
      </c>
      <c r="M9" s="8">
        <v>257.56958792385728</v>
      </c>
      <c r="N9" s="8">
        <v>7.1452872773908904</v>
      </c>
      <c r="O9" s="8">
        <v>7.2455633694079333</v>
      </c>
      <c r="P9" s="8">
        <v>16.074017860392726</v>
      </c>
      <c r="Q9" s="8">
        <v>519.40450972799306</v>
      </c>
      <c r="R9" s="8">
        <v>7.0694853159378548</v>
      </c>
      <c r="S9" s="8">
        <v>12.5221683892616</v>
      </c>
      <c r="T9" s="8">
        <v>0</v>
      </c>
      <c r="U9" s="8">
        <v>1.2733040263213664</v>
      </c>
      <c r="W9" s="9">
        <f t="shared" si="0"/>
        <v>0.88743517484558099</v>
      </c>
      <c r="Y9" s="8">
        <f t="shared" si="1"/>
        <v>2131.7747092466579</v>
      </c>
      <c r="Z9" s="8">
        <f t="shared" si="2"/>
        <v>270.40042384697841</v>
      </c>
      <c r="AA9" s="8">
        <f t="shared" si="3"/>
        <v>772.14271998002914</v>
      </c>
    </row>
    <row r="10" spans="1:27" x14ac:dyDescent="0.3">
      <c r="A10" s="4">
        <v>40634</v>
      </c>
      <c r="B10" s="5">
        <v>40633</v>
      </c>
      <c r="C10" s="5">
        <v>40663</v>
      </c>
      <c r="D10" s="5">
        <v>40648</v>
      </c>
      <c r="E10" s="6">
        <v>30</v>
      </c>
      <c r="F10" s="7">
        <v>346.60027267894287</v>
      </c>
      <c r="G10" s="26">
        <v>125.95913027248181</v>
      </c>
      <c r="H10" s="8">
        <v>38.637938408118572</v>
      </c>
      <c r="I10" s="8">
        <v>4.9815140648885157</v>
      </c>
      <c r="J10" s="8">
        <v>20.344565567711218</v>
      </c>
      <c r="K10" s="8">
        <v>181.97545336761451</v>
      </c>
      <c r="L10" s="8">
        <v>24.216857824085086</v>
      </c>
      <c r="M10" s="8">
        <v>45.820435939561357</v>
      </c>
      <c r="N10" s="8">
        <v>1.5210125330252346</v>
      </c>
      <c r="O10" s="8">
        <v>0.99060890950903413</v>
      </c>
      <c r="P10" s="8">
        <v>3.2483485054005574</v>
      </c>
      <c r="Q10" s="8">
        <v>70.308174872359615</v>
      </c>
      <c r="R10" s="8">
        <v>0.99017409040187865</v>
      </c>
      <c r="S10" s="8">
        <v>2.2366938664919878</v>
      </c>
      <c r="T10" s="8">
        <v>0</v>
      </c>
      <c r="U10" s="8">
        <v>0</v>
      </c>
      <c r="W10" s="9">
        <f t="shared" si="0"/>
        <v>0.85690139130322518</v>
      </c>
      <c r="Y10" s="8">
        <f t="shared" si="1"/>
        <v>301.33136695553645</v>
      </c>
      <c r="Z10" s="8">
        <f t="shared" si="2"/>
        <v>50.320958520623975</v>
      </c>
      <c r="AA10" s="8">
        <f t="shared" si="3"/>
        <v>169.57858274548892</v>
      </c>
    </row>
    <row r="11" spans="1:27" x14ac:dyDescent="0.3">
      <c r="A11" s="4">
        <v>40664</v>
      </c>
      <c r="B11" s="5">
        <v>40663</v>
      </c>
      <c r="C11" s="5">
        <v>40694</v>
      </c>
      <c r="D11" s="5">
        <v>40678.5</v>
      </c>
      <c r="E11" s="6">
        <v>31</v>
      </c>
      <c r="F11" s="7">
        <v>295.9911536069381</v>
      </c>
      <c r="G11" s="26">
        <v>14.654366964882518</v>
      </c>
      <c r="H11" s="8">
        <v>6.3722424881578386</v>
      </c>
      <c r="I11" s="8">
        <v>0.70758367795619492</v>
      </c>
      <c r="J11" s="8">
        <v>2.9273363081185613</v>
      </c>
      <c r="K11" s="8">
        <v>30.245219601263379</v>
      </c>
      <c r="L11" s="8">
        <v>4.9411083304003665</v>
      </c>
      <c r="M11" s="8">
        <v>8.7892774120583255</v>
      </c>
      <c r="N11" s="8">
        <v>0</v>
      </c>
      <c r="O11" s="8">
        <v>0</v>
      </c>
      <c r="P11" s="8">
        <v>0.82379140611812585</v>
      </c>
      <c r="Q11" s="8">
        <v>14.163369682739161</v>
      </c>
      <c r="R11" s="8">
        <v>0</v>
      </c>
      <c r="S11" s="8">
        <v>0.47597072129286966</v>
      </c>
      <c r="T11" s="8">
        <v>0</v>
      </c>
      <c r="U11" s="8">
        <v>0</v>
      </c>
      <c r="W11" s="9">
        <f t="shared" si="0"/>
        <v>0.86062556832386494</v>
      </c>
      <c r="Y11" s="8">
        <f t="shared" si="1"/>
        <v>53.673837417353731</v>
      </c>
      <c r="Z11" s="8">
        <f t="shared" si="2"/>
        <v>8.6922360446370543</v>
      </c>
      <c r="AA11" s="8">
        <f t="shared" si="3"/>
        <v>21.734193130996552</v>
      </c>
    </row>
    <row r="12" spans="1:27" x14ac:dyDescent="0.3">
      <c r="A12" s="4">
        <v>40695</v>
      </c>
      <c r="B12" s="5">
        <v>40694</v>
      </c>
      <c r="C12" s="5">
        <v>40724</v>
      </c>
      <c r="D12" s="5">
        <v>40709</v>
      </c>
      <c r="E12" s="6">
        <v>30</v>
      </c>
      <c r="F12" s="7">
        <v>352.33868778952336</v>
      </c>
      <c r="G12" s="26">
        <v>104.53868442971793</v>
      </c>
      <c r="H12" s="8">
        <v>58.115735032408388</v>
      </c>
      <c r="I12" s="8">
        <v>7.8265665314395081</v>
      </c>
      <c r="J12" s="8">
        <v>35.729115339113484</v>
      </c>
      <c r="K12" s="8">
        <v>153.36450682960418</v>
      </c>
      <c r="L12" s="8">
        <v>35.435962641039801</v>
      </c>
      <c r="M12" s="8">
        <v>50.921877779469142</v>
      </c>
      <c r="N12" s="8">
        <v>1.7492747381655269</v>
      </c>
      <c r="O12" s="8">
        <v>3.0026003601694433</v>
      </c>
      <c r="P12" s="8">
        <v>7.2316376378826979</v>
      </c>
      <c r="Q12" s="8">
        <v>58.987541425376975</v>
      </c>
      <c r="R12" s="8">
        <v>1.0028011119267339</v>
      </c>
      <c r="S12" s="8">
        <v>2.3313254629210816</v>
      </c>
      <c r="T12" s="8">
        <v>0</v>
      </c>
      <c r="U12" s="8">
        <v>0</v>
      </c>
      <c r="W12" s="9">
        <f t="shared" si="0"/>
        <v>0.76798498894396106</v>
      </c>
      <c r="Y12" s="8">
        <f t="shared" si="1"/>
        <v>268.60785185754082</v>
      </c>
      <c r="Z12" s="8">
        <f t="shared" si="2"/>
        <v>81.148791468128238</v>
      </c>
      <c r="AA12" s="8">
        <f t="shared" si="3"/>
        <v>170.48098599356584</v>
      </c>
    </row>
    <row r="13" spans="1:27" x14ac:dyDescent="0.3">
      <c r="A13" s="4">
        <v>40725</v>
      </c>
      <c r="B13" s="5">
        <v>40724</v>
      </c>
      <c r="C13" s="5">
        <v>40755</v>
      </c>
      <c r="D13" s="5">
        <v>40739.5</v>
      </c>
      <c r="E13" s="6">
        <v>31</v>
      </c>
      <c r="F13" s="7">
        <v>412.05522697250854</v>
      </c>
      <c r="G13" s="26">
        <v>160.45055181882398</v>
      </c>
      <c r="H13" s="8">
        <v>53.507025171314496</v>
      </c>
      <c r="I13" s="8">
        <v>4.8925816047145423</v>
      </c>
      <c r="J13" s="8">
        <v>17.927729758406535</v>
      </c>
      <c r="K13" s="8">
        <v>207.78635572167011</v>
      </c>
      <c r="L13" s="8">
        <v>19.788292278818499</v>
      </c>
      <c r="M13" s="8">
        <v>61.429389470330491</v>
      </c>
      <c r="N13" s="8">
        <v>0.95850829363344536</v>
      </c>
      <c r="O13" s="8">
        <v>2.7999853303379898</v>
      </c>
      <c r="P13" s="8">
        <v>4.4366517703616326</v>
      </c>
      <c r="Q13" s="8">
        <v>58.589790329363581</v>
      </c>
      <c r="R13" s="8">
        <v>0.69272760985969351</v>
      </c>
      <c r="S13" s="8">
        <v>2.5614030767770433</v>
      </c>
      <c r="T13" s="8">
        <v>0</v>
      </c>
      <c r="U13" s="8">
        <v>0.42772913780234123</v>
      </c>
      <c r="W13" s="9">
        <f t="shared" si="0"/>
        <v>0.88393196468816193</v>
      </c>
      <c r="Y13" s="8">
        <f t="shared" si="1"/>
        <v>333.59465306628152</v>
      </c>
      <c r="Z13" s="8">
        <f t="shared" si="2"/>
        <v>43.803909711079804</v>
      </c>
      <c r="AA13" s="8">
        <f t="shared" si="3"/>
        <v>218.85015859485301</v>
      </c>
    </row>
    <row r="14" spans="1:27" x14ac:dyDescent="0.3">
      <c r="A14" s="4">
        <v>40756</v>
      </c>
      <c r="B14" s="5">
        <v>40755</v>
      </c>
      <c r="C14" s="5">
        <v>40785</v>
      </c>
      <c r="D14" s="5">
        <v>40770</v>
      </c>
      <c r="E14" s="6">
        <v>30</v>
      </c>
      <c r="F14" s="7">
        <v>537.68949586120834</v>
      </c>
      <c r="G14" s="26">
        <v>159.3979303852276</v>
      </c>
      <c r="H14" s="8">
        <v>51.063188494504836</v>
      </c>
      <c r="I14" s="8">
        <v>6.0990646166194615</v>
      </c>
      <c r="J14" s="8">
        <v>26.988306142978395</v>
      </c>
      <c r="K14" s="8">
        <v>227.1094583350428</v>
      </c>
      <c r="L14" s="8">
        <v>17.659901602576479</v>
      </c>
      <c r="M14" s="8">
        <v>80.499689402992232</v>
      </c>
      <c r="N14" s="8">
        <v>1.0712519789193193</v>
      </c>
      <c r="O14" s="8">
        <v>3.4549870032283341</v>
      </c>
      <c r="P14" s="8">
        <v>4.7326381189736546</v>
      </c>
      <c r="Q14" s="8">
        <v>73.811925466474776</v>
      </c>
      <c r="R14" s="8">
        <v>0.85757994624698342</v>
      </c>
      <c r="S14" s="8">
        <v>5.2823545842565824</v>
      </c>
      <c r="T14" s="8">
        <v>0</v>
      </c>
      <c r="U14" s="8">
        <v>0.7643517767760043</v>
      </c>
      <c r="W14" s="9">
        <f t="shared" si="0"/>
        <v>0.88397577236982627</v>
      </c>
      <c r="Y14" s="8">
        <f t="shared" si="1"/>
        <v>390.92276656877078</v>
      </c>
      <c r="Z14" s="8">
        <f t="shared" si="2"/>
        <v>51.309677789694831</v>
      </c>
      <c r="AA14" s="8">
        <f t="shared" si="3"/>
        <v>216.5601834963519</v>
      </c>
    </row>
    <row r="15" spans="1:27" x14ac:dyDescent="0.3">
      <c r="A15" s="4">
        <v>40787</v>
      </c>
      <c r="B15" s="5">
        <v>40785</v>
      </c>
      <c r="C15" s="5">
        <v>40815</v>
      </c>
      <c r="D15" s="5">
        <v>40800</v>
      </c>
      <c r="E15" s="6">
        <v>30</v>
      </c>
      <c r="F15" s="7">
        <v>530.80339772851232</v>
      </c>
      <c r="G15" s="26">
        <v>123.4183394565065</v>
      </c>
      <c r="H15" s="8">
        <v>20.23893371031394</v>
      </c>
      <c r="I15" s="8">
        <v>3.2741340624561035</v>
      </c>
      <c r="J15" s="8">
        <v>14.727434001025484</v>
      </c>
      <c r="K15" s="8">
        <v>103.21159811891441</v>
      </c>
      <c r="L15" s="8">
        <v>3.110229861349183</v>
      </c>
      <c r="M15" s="8">
        <v>41.364977838218721</v>
      </c>
      <c r="N15" s="8">
        <v>0.63189423825200397</v>
      </c>
      <c r="O15" s="8">
        <v>1.3277720485251954</v>
      </c>
      <c r="P15" s="8">
        <v>2.2861644395269418</v>
      </c>
      <c r="Q15" s="8">
        <v>39.737918524009352</v>
      </c>
      <c r="R15" s="8">
        <v>0</v>
      </c>
      <c r="S15" s="8">
        <v>3.5096266150476287</v>
      </c>
      <c r="T15" s="8">
        <v>0</v>
      </c>
      <c r="U15" s="8">
        <v>0.4886325836934462</v>
      </c>
      <c r="W15" s="9">
        <f t="shared" si="0"/>
        <v>0.90134936953029798</v>
      </c>
      <c r="Y15" s="8">
        <f t="shared" si="1"/>
        <v>189.64052572840876</v>
      </c>
      <c r="Z15" s="8">
        <f t="shared" si="2"/>
        <v>20.755722540153617</v>
      </c>
      <c r="AA15" s="8">
        <f t="shared" si="3"/>
        <v>146.93140722927654</v>
      </c>
    </row>
    <row r="16" spans="1:27" x14ac:dyDescent="0.3">
      <c r="A16" s="4">
        <v>40817</v>
      </c>
      <c r="B16" s="5">
        <v>40815</v>
      </c>
      <c r="C16" s="5">
        <v>40846</v>
      </c>
      <c r="D16" s="5">
        <v>40830.5</v>
      </c>
      <c r="E16" s="6">
        <v>31</v>
      </c>
      <c r="F16" s="7">
        <v>317.09371240067617</v>
      </c>
      <c r="G16" s="26">
        <v>96.609198654909477</v>
      </c>
      <c r="H16" s="8">
        <v>21.364361593164315</v>
      </c>
      <c r="I16" s="8">
        <v>2.6937867176920727</v>
      </c>
      <c r="J16" s="8">
        <v>8.7329023241284354</v>
      </c>
      <c r="K16" s="8">
        <v>108.12156395368116</v>
      </c>
      <c r="L16" s="8">
        <v>3.4223884545517889</v>
      </c>
      <c r="M16" s="8">
        <v>40.083905129834363</v>
      </c>
      <c r="N16" s="8">
        <v>0.45485249924997462</v>
      </c>
      <c r="O16" s="8">
        <v>1.5088333973495449</v>
      </c>
      <c r="P16" s="8">
        <v>1.2909428165649652</v>
      </c>
      <c r="Q16" s="8">
        <v>35.547831292967558</v>
      </c>
      <c r="R16" s="8">
        <v>0</v>
      </c>
      <c r="S16" s="8">
        <v>2.7671321894040792</v>
      </c>
      <c r="T16" s="8">
        <v>0</v>
      </c>
      <c r="U16" s="8">
        <v>0.43414500957276991</v>
      </c>
      <c r="W16" s="9">
        <f t="shared" si="0"/>
        <v>0.9313066951172182</v>
      </c>
      <c r="Y16" s="8">
        <f t="shared" si="1"/>
        <v>188.4634109728095</v>
      </c>
      <c r="Z16" s="8">
        <f t="shared" si="2"/>
        <v>13.901086094495167</v>
      </c>
      <c r="AA16" s="8">
        <f t="shared" si="3"/>
        <v>120.66734696576587</v>
      </c>
    </row>
    <row r="17" spans="1:27" x14ac:dyDescent="0.3">
      <c r="A17" s="4">
        <v>40848</v>
      </c>
      <c r="B17" s="5">
        <v>40846</v>
      </c>
      <c r="C17" s="5">
        <v>40877</v>
      </c>
      <c r="D17" s="5">
        <v>40861.5</v>
      </c>
      <c r="E17" s="6">
        <v>31</v>
      </c>
      <c r="F17" s="7">
        <v>1732.0758125704278</v>
      </c>
      <c r="G17" s="26">
        <v>173.84844864847821</v>
      </c>
      <c r="H17" s="8">
        <v>124.97631806027269</v>
      </c>
      <c r="I17" s="8">
        <v>19.903266954492192</v>
      </c>
      <c r="J17" s="8">
        <v>12.180040259571129</v>
      </c>
      <c r="K17" s="8">
        <v>242.36371173409515</v>
      </c>
      <c r="L17" s="8">
        <v>9.2054688616224141</v>
      </c>
      <c r="M17" s="8">
        <v>242.50950816035416</v>
      </c>
      <c r="N17" s="8">
        <v>0</v>
      </c>
      <c r="O17" s="8">
        <v>26.60734672242134</v>
      </c>
      <c r="P17" s="8">
        <v>3.3316164265330004</v>
      </c>
      <c r="Q17" s="8">
        <v>130.86646113305716</v>
      </c>
      <c r="R17" s="8">
        <v>0</v>
      </c>
      <c r="S17" s="8">
        <v>27.867525091834661</v>
      </c>
      <c r="T17" s="8">
        <v>0</v>
      </c>
      <c r="U17" s="8">
        <v>7.4993993655696434</v>
      </c>
      <c r="W17" s="9">
        <f t="shared" si="0"/>
        <v>0.96481202735687399</v>
      </c>
      <c r="Y17" s="8">
        <f t="shared" si="1"/>
        <v>677.713952207332</v>
      </c>
      <c r="Z17" s="8">
        <f t="shared" si="2"/>
        <v>24.717125547726543</v>
      </c>
      <c r="AA17" s="8">
        <f t="shared" si="3"/>
        <v>318.72803366324308</v>
      </c>
    </row>
    <row r="18" spans="1:27" x14ac:dyDescent="0.3">
      <c r="A18" s="4">
        <v>40878</v>
      </c>
      <c r="B18" s="5">
        <v>40877</v>
      </c>
      <c r="C18" s="5">
        <v>40906</v>
      </c>
      <c r="D18" s="5">
        <v>40891.5</v>
      </c>
      <c r="E18" s="6">
        <v>29</v>
      </c>
      <c r="F18" s="7">
        <v>804.9611265459788</v>
      </c>
      <c r="G18" s="26">
        <v>67.736546849514696</v>
      </c>
      <c r="H18" s="8">
        <v>49.46977654002216</v>
      </c>
      <c r="I18" s="8">
        <v>7.9735580300776663</v>
      </c>
      <c r="J18" s="8">
        <v>7.3657998858814491</v>
      </c>
      <c r="K18" s="8">
        <v>90.431692442758532</v>
      </c>
      <c r="L18" s="8">
        <v>3.4929202029562467</v>
      </c>
      <c r="M18" s="8">
        <v>93.014840494149638</v>
      </c>
      <c r="N18" s="8">
        <v>0</v>
      </c>
      <c r="O18" s="8">
        <v>8.8460791113568309</v>
      </c>
      <c r="P18" s="8">
        <v>1.6832225693872229</v>
      </c>
      <c r="Q18" s="8">
        <v>35.899336611360702</v>
      </c>
      <c r="R18" s="8">
        <v>0</v>
      </c>
      <c r="S18" s="8">
        <v>8.6421166109209882</v>
      </c>
      <c r="T18" s="8">
        <v>0</v>
      </c>
      <c r="U18" s="8">
        <v>2.2551692275994069</v>
      </c>
      <c r="W18" s="9">
        <f t="shared" si="0"/>
        <v>0.95015743756414184</v>
      </c>
      <c r="Y18" s="8">
        <f t="shared" si="1"/>
        <v>239.08923449814608</v>
      </c>
      <c r="Z18" s="8">
        <f t="shared" si="2"/>
        <v>12.541942658224919</v>
      </c>
      <c r="AA18" s="8">
        <f t="shared" si="3"/>
        <v>125.17988141961453</v>
      </c>
    </row>
    <row r="19" spans="1:27" x14ac:dyDescent="0.3">
      <c r="A19" s="4">
        <v>40909</v>
      </c>
      <c r="B19" s="5">
        <v>40906</v>
      </c>
      <c r="C19" s="5">
        <v>40938</v>
      </c>
      <c r="D19" s="5">
        <v>40922</v>
      </c>
      <c r="E19" s="6">
        <v>32</v>
      </c>
      <c r="F19" s="7">
        <v>837.09130425564319</v>
      </c>
      <c r="G19" s="26">
        <v>257.07099827755275</v>
      </c>
      <c r="H19" s="8">
        <v>93.663496311578641</v>
      </c>
      <c r="I19" s="8">
        <v>10.673403007971045</v>
      </c>
      <c r="J19" s="8">
        <v>28.817887746346639</v>
      </c>
      <c r="K19" s="8">
        <v>572.80919385888262</v>
      </c>
      <c r="L19" s="8">
        <v>9.4858537557285985</v>
      </c>
      <c r="M19" s="8">
        <v>160.98573054110616</v>
      </c>
      <c r="N19" s="8">
        <v>0.71945844770984613</v>
      </c>
      <c r="O19" s="8">
        <v>11.297325634562993</v>
      </c>
      <c r="P19" s="8">
        <v>10.827115093973548</v>
      </c>
      <c r="Q19" s="8">
        <v>241.91620745788114</v>
      </c>
      <c r="R19" s="8">
        <v>1.4777263058314538</v>
      </c>
      <c r="S19" s="8">
        <v>13.168068308870344</v>
      </c>
      <c r="T19" s="8">
        <v>0</v>
      </c>
      <c r="U19" s="8">
        <v>2.8752138410845016</v>
      </c>
      <c r="W19" s="9">
        <f t="shared" si="0"/>
        <v>0.95131920938269521</v>
      </c>
      <c r="Y19" s="8">
        <f t="shared" si="1"/>
        <v>1003.0517396423877</v>
      </c>
      <c r="Z19" s="8">
        <f t="shared" si="2"/>
        <v>51.328041349590087</v>
      </c>
      <c r="AA19" s="8">
        <f t="shared" si="3"/>
        <v>361.40789759710242</v>
      </c>
    </row>
    <row r="20" spans="1:27" x14ac:dyDescent="0.3">
      <c r="A20" s="4">
        <v>40940</v>
      </c>
      <c r="B20" s="5">
        <v>40938</v>
      </c>
      <c r="C20" s="5">
        <v>40968</v>
      </c>
      <c r="D20" s="5">
        <v>40953</v>
      </c>
      <c r="E20" s="6">
        <v>30</v>
      </c>
      <c r="F20" s="7">
        <v>1063.3283199901994</v>
      </c>
      <c r="G20" s="26">
        <v>277.54323756905313</v>
      </c>
      <c r="H20" s="8">
        <v>105.10305381859851</v>
      </c>
      <c r="I20" s="8">
        <v>13.946797053978617</v>
      </c>
      <c r="J20" s="8">
        <v>24.798542075928101</v>
      </c>
      <c r="K20" s="8">
        <v>587.39543774306594</v>
      </c>
      <c r="L20" s="8">
        <v>14.883166312405775</v>
      </c>
      <c r="M20" s="8">
        <v>176.4411381640198</v>
      </c>
      <c r="N20" s="8">
        <v>1.2331106588919891</v>
      </c>
      <c r="O20" s="8">
        <v>13.84257303378226</v>
      </c>
      <c r="P20" s="8">
        <v>9.2747345853776988</v>
      </c>
      <c r="Q20" s="8">
        <v>244.87315483451638</v>
      </c>
      <c r="R20" s="8">
        <v>1.9429898739386195</v>
      </c>
      <c r="S20" s="8">
        <v>15.784267850477354</v>
      </c>
      <c r="T20" s="8">
        <v>0</v>
      </c>
      <c r="U20" s="8">
        <v>4.0307370379879464</v>
      </c>
      <c r="W20" s="9">
        <f t="shared" si="0"/>
        <v>0.9523686153057368</v>
      </c>
      <c r="Y20" s="8">
        <f t="shared" si="1"/>
        <v>1042.3673086638498</v>
      </c>
      <c r="Z20" s="8">
        <f t="shared" si="2"/>
        <v>52.132543506542184</v>
      </c>
      <c r="AA20" s="8">
        <f t="shared" si="3"/>
        <v>396.5930884416303</v>
      </c>
    </row>
    <row r="21" spans="1:27" x14ac:dyDescent="0.3">
      <c r="A21" s="4">
        <v>40969</v>
      </c>
      <c r="B21" s="5">
        <v>40968</v>
      </c>
      <c r="C21" s="5">
        <v>40998</v>
      </c>
      <c r="D21" s="5">
        <v>40983</v>
      </c>
      <c r="E21" s="6">
        <v>30</v>
      </c>
      <c r="F21" s="7">
        <v>385.6214954308777</v>
      </c>
      <c r="G21" s="26">
        <v>137.81138651312506</v>
      </c>
      <c r="H21" s="8">
        <v>43.414319421492145</v>
      </c>
      <c r="I21" s="8">
        <v>5.158210206985518</v>
      </c>
      <c r="J21" s="8">
        <v>21.087153566754367</v>
      </c>
      <c r="K21" s="8">
        <v>245.86280894448785</v>
      </c>
      <c r="L21" s="8">
        <v>11.375927032664944</v>
      </c>
      <c r="M21" s="8">
        <v>52.606838881537463</v>
      </c>
      <c r="N21" s="8">
        <v>0.54840890616672122</v>
      </c>
      <c r="O21" s="8">
        <v>4.9390470328446696</v>
      </c>
      <c r="P21" s="8">
        <v>5.8497462138536358</v>
      </c>
      <c r="Q21" s="8">
        <v>95.743648703846532</v>
      </c>
      <c r="R21" s="8">
        <v>1.0373588031726202</v>
      </c>
      <c r="S21" s="8">
        <v>6.947438141128095</v>
      </c>
      <c r="T21" s="8">
        <v>0</v>
      </c>
      <c r="U21" s="8">
        <v>1.8786386973508626</v>
      </c>
      <c r="W21" s="9">
        <f t="shared" si="0"/>
        <v>0.91091618191346624</v>
      </c>
      <c r="Y21" s="8">
        <f t="shared" si="1"/>
        <v>407.97842040119548</v>
      </c>
      <c r="Z21" s="8">
        <f t="shared" si="2"/>
        <v>39.898594522612292</v>
      </c>
      <c r="AA21" s="8">
        <f t="shared" si="3"/>
        <v>186.38391614160273</v>
      </c>
    </row>
    <row r="22" spans="1:27" x14ac:dyDescent="0.3">
      <c r="A22" s="4">
        <v>41000</v>
      </c>
      <c r="B22" s="5">
        <v>40998</v>
      </c>
      <c r="C22" s="5">
        <v>41051</v>
      </c>
      <c r="D22" s="5">
        <v>41024.5</v>
      </c>
      <c r="E22" s="6">
        <v>53</v>
      </c>
      <c r="F22" s="7">
        <v>802.29539564880838</v>
      </c>
      <c r="G22" s="26">
        <v>481.06870507343234</v>
      </c>
      <c r="H22" s="8">
        <v>111.82042672546771</v>
      </c>
      <c r="I22" s="8">
        <v>14.303982216799815</v>
      </c>
      <c r="J22" s="8">
        <v>94.835354877120977</v>
      </c>
      <c r="K22" s="8">
        <v>872.71637368838719</v>
      </c>
      <c r="L22" s="8">
        <v>40.710249598317318</v>
      </c>
      <c r="M22" s="8">
        <v>113.59563492913253</v>
      </c>
      <c r="N22" s="8">
        <v>1.8189838214108367</v>
      </c>
      <c r="O22" s="8">
        <v>6.212374816074429</v>
      </c>
      <c r="P22" s="8">
        <v>25.412217233988617</v>
      </c>
      <c r="Q22" s="8">
        <v>332.74753036962147</v>
      </c>
      <c r="R22" s="8">
        <v>2.6981007297536146</v>
      </c>
      <c r="S22" s="8">
        <v>7.2213034394090414</v>
      </c>
      <c r="T22" s="8">
        <v>0</v>
      </c>
      <c r="U22" s="8">
        <v>1.3406985347012457</v>
      </c>
      <c r="W22" s="9">
        <f t="shared" si="0"/>
        <v>0.88963254012227344</v>
      </c>
      <c r="Y22" s="8">
        <f t="shared" si="1"/>
        <v>1333.833915777326</v>
      </c>
      <c r="Z22" s="8">
        <f t="shared" si="2"/>
        <v>165.47490626059135</v>
      </c>
      <c r="AA22" s="8">
        <f t="shared" si="3"/>
        <v>607.19311401569985</v>
      </c>
    </row>
    <row r="23" spans="1:27" x14ac:dyDescent="0.3">
      <c r="A23" s="4">
        <v>41030</v>
      </c>
      <c r="B23" s="5">
        <v>41051</v>
      </c>
      <c r="C23" s="5">
        <v>41060</v>
      </c>
      <c r="D23" s="5">
        <v>41055.5</v>
      </c>
      <c r="E23" s="6">
        <v>9</v>
      </c>
      <c r="F23" s="7">
        <v>891.36714717653456</v>
      </c>
      <c r="G23" s="26">
        <v>118.41180841117252</v>
      </c>
      <c r="H23" s="8">
        <v>72.325000698566839</v>
      </c>
      <c r="I23" s="8">
        <v>10.581440016536801</v>
      </c>
      <c r="J23" s="8">
        <v>7.8741417319190203</v>
      </c>
      <c r="K23" s="8">
        <v>215.16589844250217</v>
      </c>
      <c r="L23" s="8">
        <v>7.9518143920797923</v>
      </c>
      <c r="M23" s="8">
        <v>160.62783827124235</v>
      </c>
      <c r="N23" s="8">
        <v>0</v>
      </c>
      <c r="O23" s="8">
        <v>13.256512165320784</v>
      </c>
      <c r="P23" s="8">
        <v>1.63095375749682</v>
      </c>
      <c r="Q23" s="8">
        <v>107.88031872539584</v>
      </c>
      <c r="R23" s="8">
        <v>1.2817674496026605</v>
      </c>
      <c r="S23" s="8">
        <v>19.395406866706391</v>
      </c>
      <c r="T23" s="8">
        <v>0</v>
      </c>
      <c r="U23" s="8">
        <v>4.7343156972238924</v>
      </c>
      <c r="W23" s="9">
        <f t="shared" si="0"/>
        <v>0.96528582220543813</v>
      </c>
      <c r="Y23" s="8">
        <f t="shared" si="1"/>
        <v>521.06029016839148</v>
      </c>
      <c r="Z23" s="8">
        <f t="shared" si="2"/>
        <v>18.738677331098295</v>
      </c>
      <c r="AA23" s="8">
        <f t="shared" si="3"/>
        <v>201.31824912627613</v>
      </c>
    </row>
    <row r="24" spans="1:27" x14ac:dyDescent="0.3">
      <c r="A24" s="4">
        <v>41061</v>
      </c>
      <c r="B24" s="5">
        <v>41060</v>
      </c>
      <c r="C24" s="5">
        <v>41090</v>
      </c>
      <c r="D24" s="5">
        <v>41075</v>
      </c>
      <c r="E24" s="6">
        <v>30</v>
      </c>
      <c r="F24" s="7">
        <v>405.70594831790157</v>
      </c>
      <c r="G24" s="26">
        <v>181.71192079727945</v>
      </c>
      <c r="H24" s="8">
        <v>156.26284653847776</v>
      </c>
      <c r="I24" s="8">
        <v>30.212350660966965</v>
      </c>
      <c r="J24" s="8">
        <v>3.6236668249084092</v>
      </c>
      <c r="K24" s="8">
        <v>174.91487104578451</v>
      </c>
      <c r="L24" s="8">
        <v>1.4543212106290651</v>
      </c>
      <c r="M24" s="8">
        <v>182.5913770791029</v>
      </c>
      <c r="N24" s="8">
        <v>0</v>
      </c>
      <c r="O24" s="8">
        <v>19.225001471957363</v>
      </c>
      <c r="P24" s="8">
        <v>0.90895115194105025</v>
      </c>
      <c r="Q24" s="8">
        <v>50.472532047175385</v>
      </c>
      <c r="R24" s="8">
        <v>0.30875575635062069</v>
      </c>
      <c r="S24" s="8">
        <v>9.2805023340621826</v>
      </c>
      <c r="T24" s="8">
        <v>0</v>
      </c>
      <c r="U24" s="8">
        <v>2.8771795244237532</v>
      </c>
      <c r="W24" s="9">
        <f t="shared" si="0"/>
        <v>0.985873232765345</v>
      </c>
      <c r="Y24" s="8">
        <f t="shared" si="1"/>
        <v>439.36146350250607</v>
      </c>
      <c r="Z24" s="8">
        <f t="shared" si="2"/>
        <v>6.2956949438291456</v>
      </c>
      <c r="AA24" s="8">
        <f t="shared" si="3"/>
        <v>368.18711799672417</v>
      </c>
    </row>
    <row r="25" spans="1:27" x14ac:dyDescent="0.3">
      <c r="A25" s="4">
        <v>41091</v>
      </c>
      <c r="B25" s="5">
        <v>41090</v>
      </c>
      <c r="C25" s="5">
        <v>41121</v>
      </c>
      <c r="D25" s="5">
        <v>41105.5</v>
      </c>
      <c r="E25" s="6">
        <v>31</v>
      </c>
      <c r="F25" s="7">
        <v>378.18006680360958</v>
      </c>
      <c r="G25" s="26">
        <v>122.11814348727971</v>
      </c>
      <c r="H25" s="8">
        <v>94.453332260382581</v>
      </c>
      <c r="I25" s="8">
        <v>30.846966831445751</v>
      </c>
      <c r="J25" s="8">
        <v>5.5651020333907901</v>
      </c>
      <c r="K25" s="8">
        <v>136.5726743003452</v>
      </c>
      <c r="L25" s="8">
        <v>3.8909503989953302</v>
      </c>
      <c r="M25" s="8">
        <v>104.79282731944051</v>
      </c>
      <c r="N25" s="8">
        <v>0.31871495137853439</v>
      </c>
      <c r="O25" s="8">
        <v>8.0377997260488616</v>
      </c>
      <c r="P25" s="8">
        <v>1.0563182375669333</v>
      </c>
      <c r="Q25" s="8">
        <v>41.16967319094762</v>
      </c>
      <c r="R25" s="8">
        <v>0.43377183892825893</v>
      </c>
      <c r="S25" s="8">
        <v>6.0433242396069096</v>
      </c>
      <c r="T25" s="8">
        <v>0</v>
      </c>
      <c r="U25" s="8">
        <v>1.3814988249612143</v>
      </c>
      <c r="W25" s="9">
        <f t="shared" si="0"/>
        <v>0.96357511236519755</v>
      </c>
      <c r="Y25" s="8">
        <f t="shared" si="1"/>
        <v>297.99779760135033</v>
      </c>
      <c r="Z25" s="8">
        <f t="shared" si="2"/>
        <v>11.264857460259847</v>
      </c>
      <c r="AA25" s="8">
        <f t="shared" si="3"/>
        <v>247.41844257910805</v>
      </c>
    </row>
    <row r="26" spans="1:27" x14ac:dyDescent="0.3">
      <c r="A26" s="4">
        <v>41122</v>
      </c>
      <c r="B26" s="5">
        <v>41121</v>
      </c>
      <c r="C26" s="5">
        <v>41152</v>
      </c>
      <c r="D26" s="5">
        <v>41136.5</v>
      </c>
      <c r="E26" s="6">
        <v>31</v>
      </c>
      <c r="F26" s="7">
        <v>868.53689351078617</v>
      </c>
      <c r="G26" s="26">
        <v>241.25889130332345</v>
      </c>
      <c r="H26" s="8">
        <v>100.4583336780296</v>
      </c>
      <c r="I26" s="8">
        <v>9.5462529385652406</v>
      </c>
      <c r="J26" s="8">
        <v>29.499831132402683</v>
      </c>
      <c r="K26" s="8">
        <v>193.9903060972787</v>
      </c>
      <c r="L26" s="8">
        <v>19.30284766977756</v>
      </c>
      <c r="M26" s="8">
        <v>99.917107370157623</v>
      </c>
      <c r="N26" s="8">
        <v>0.72536071288934578</v>
      </c>
      <c r="O26" s="8">
        <v>6.7474030567506675</v>
      </c>
      <c r="P26" s="8">
        <v>4.928746650390913</v>
      </c>
      <c r="Q26" s="8">
        <v>50.780266018449581</v>
      </c>
      <c r="R26" s="8">
        <v>0.70634796712096304</v>
      </c>
      <c r="S26" s="8">
        <v>7.0758151976575236</v>
      </c>
      <c r="T26" s="8">
        <v>0</v>
      </c>
      <c r="U26" s="8">
        <v>1.1951408729891753</v>
      </c>
      <c r="W26" s="9">
        <f t="shared" si="0"/>
        <v>0.86703486844424416</v>
      </c>
      <c r="Y26" s="8">
        <f t="shared" si="1"/>
        <v>359.70603861328323</v>
      </c>
      <c r="Z26" s="8">
        <f t="shared" si="2"/>
        <v>55.163134132581462</v>
      </c>
      <c r="AA26" s="8">
        <f t="shared" si="3"/>
        <v>351.26347791991833</v>
      </c>
    </row>
    <row r="27" spans="1:27" x14ac:dyDescent="0.3">
      <c r="A27" s="4">
        <v>41153</v>
      </c>
      <c r="B27" s="5">
        <v>41152</v>
      </c>
      <c r="C27" s="5">
        <v>41182</v>
      </c>
      <c r="D27" s="5">
        <v>41167</v>
      </c>
      <c r="E27" s="6">
        <v>30</v>
      </c>
      <c r="F27" s="7">
        <v>659.34389620547245</v>
      </c>
      <c r="G27" s="26">
        <v>199.88289122605559</v>
      </c>
      <c r="H27" s="8">
        <v>104.96888971281423</v>
      </c>
      <c r="I27" s="8">
        <v>19.065839884023035</v>
      </c>
      <c r="J27" s="8">
        <v>3.4300943477079788</v>
      </c>
      <c r="K27" s="8">
        <v>501.52373879139725</v>
      </c>
      <c r="L27" s="8">
        <v>1.3512087645957176</v>
      </c>
      <c r="M27" s="8">
        <v>107.78957655582211</v>
      </c>
      <c r="N27" s="8">
        <v>0</v>
      </c>
      <c r="O27" s="8">
        <v>11.985117537147307</v>
      </c>
      <c r="P27" s="8">
        <v>0.66529672672882267</v>
      </c>
      <c r="Q27" s="8">
        <v>184.30560565106452</v>
      </c>
      <c r="R27" s="8">
        <v>1.0328064929717167</v>
      </c>
      <c r="S27" s="8">
        <v>6.1381842835975657</v>
      </c>
      <c r="T27" s="8">
        <v>0</v>
      </c>
      <c r="U27" s="8">
        <v>1.9406750436143851</v>
      </c>
      <c r="W27" s="9">
        <f t="shared" si="0"/>
        <v>0.99209984865328982</v>
      </c>
      <c r="Y27" s="8">
        <f t="shared" si="1"/>
        <v>813.68289786264313</v>
      </c>
      <c r="Z27" s="8">
        <f t="shared" si="2"/>
        <v>6.4794063320042357</v>
      </c>
      <c r="AA27" s="8">
        <f t="shared" si="3"/>
        <v>323.91762082289284</v>
      </c>
    </row>
    <row r="28" spans="1:27" x14ac:dyDescent="0.3">
      <c r="A28" s="4">
        <v>41183</v>
      </c>
      <c r="B28" s="5">
        <v>41182</v>
      </c>
      <c r="C28" s="5">
        <v>41212</v>
      </c>
      <c r="D28" s="5">
        <v>41197</v>
      </c>
      <c r="E28" s="6">
        <v>30</v>
      </c>
      <c r="F28" s="7">
        <v>736.23865868722385</v>
      </c>
      <c r="G28" s="26">
        <v>142.93117927563719</v>
      </c>
      <c r="H28" s="8">
        <v>50.657083371782235</v>
      </c>
      <c r="I28" s="8">
        <v>7.5690400998420824</v>
      </c>
      <c r="J28" s="8">
        <v>4.1920981021460095</v>
      </c>
      <c r="K28" s="8">
        <v>418.35976023507408</v>
      </c>
      <c r="L28" s="8">
        <v>2.1224277553235114</v>
      </c>
      <c r="M28" s="8">
        <v>55.577075392710185</v>
      </c>
      <c r="N28" s="8">
        <v>0</v>
      </c>
      <c r="O28" s="8">
        <v>5.7362756199588008</v>
      </c>
      <c r="P28" s="8">
        <v>0.89514407135162188</v>
      </c>
      <c r="Q28" s="8">
        <v>152.49698834912539</v>
      </c>
      <c r="R28" s="8">
        <v>0.81518200605332736</v>
      </c>
      <c r="S28" s="8">
        <v>3.5304694395322698</v>
      </c>
      <c r="T28" s="8">
        <v>0</v>
      </c>
      <c r="U28" s="8">
        <v>1.1348525920069739</v>
      </c>
      <c r="W28" s="9">
        <f t="shared" si="0"/>
        <v>0.98755567327704674</v>
      </c>
      <c r="Y28" s="8">
        <f t="shared" si="1"/>
        <v>636.83542162840763</v>
      </c>
      <c r="Z28" s="8">
        <f t="shared" si="2"/>
        <v>8.0248519348744694</v>
      </c>
      <c r="AA28" s="8">
        <f t="shared" si="3"/>
        <v>201.1573027472615</v>
      </c>
    </row>
    <row r="29" spans="1:27" x14ac:dyDescent="0.3">
      <c r="A29" s="4">
        <v>41214</v>
      </c>
      <c r="B29" s="5">
        <v>41212</v>
      </c>
      <c r="C29" s="5">
        <v>41260</v>
      </c>
      <c r="D29" s="5">
        <v>41236</v>
      </c>
      <c r="E29" s="6">
        <v>48</v>
      </c>
      <c r="F29" s="7">
        <v>729.85467187670611</v>
      </c>
      <c r="G29" s="26">
        <v>513.39793479615662</v>
      </c>
      <c r="H29" s="8">
        <v>118.98959303348538</v>
      </c>
      <c r="I29" s="8">
        <v>23.613090371011278</v>
      </c>
      <c r="J29" s="8">
        <v>11.447398007161864</v>
      </c>
      <c r="K29" s="8">
        <v>1763.3654076888008</v>
      </c>
      <c r="L29" s="8">
        <v>7.5251785265966733</v>
      </c>
      <c r="M29" s="8">
        <v>119.93598263892898</v>
      </c>
      <c r="N29" s="8">
        <v>0.42555259322638445</v>
      </c>
      <c r="O29" s="8">
        <v>15.401665540239186</v>
      </c>
      <c r="P29" s="8">
        <v>2.5375395248414896</v>
      </c>
      <c r="Q29" s="8">
        <v>710.50156923221118</v>
      </c>
      <c r="R29" s="8">
        <v>3.7750850593516359</v>
      </c>
      <c r="S29" s="8">
        <v>6.7961512210739121</v>
      </c>
      <c r="T29" s="8">
        <v>0</v>
      </c>
      <c r="U29" s="8">
        <v>3.2319512764172207</v>
      </c>
      <c r="W29" s="9">
        <f t="shared" si="0"/>
        <v>0.99027928048638114</v>
      </c>
      <c r="Y29" s="8">
        <f t="shared" si="1"/>
        <v>2619.2327275976713</v>
      </c>
      <c r="Z29" s="8">
        <f t="shared" si="2"/>
        <v>25.710753711178047</v>
      </c>
      <c r="AA29" s="8">
        <f t="shared" si="3"/>
        <v>656.00061820065321</v>
      </c>
    </row>
    <row r="30" spans="1:27" x14ac:dyDescent="0.3">
      <c r="A30" s="4">
        <v>41244</v>
      </c>
      <c r="B30" s="5">
        <v>41260</v>
      </c>
      <c r="C30" s="5">
        <v>41273</v>
      </c>
      <c r="D30" s="5">
        <v>41266.5</v>
      </c>
      <c r="E30" s="6">
        <v>13</v>
      </c>
      <c r="F30" s="7">
        <v>1019.6722234951063</v>
      </c>
      <c r="G30" s="26">
        <v>207.67977882839145</v>
      </c>
      <c r="H30" s="8">
        <v>88.841406416915703</v>
      </c>
      <c r="I30" s="8">
        <v>19.335731908936491</v>
      </c>
      <c r="J30" s="8">
        <v>2.6571182044306263</v>
      </c>
      <c r="K30" s="8">
        <v>595.375822911564</v>
      </c>
      <c r="L30" s="8">
        <v>1.9500313691320081</v>
      </c>
      <c r="M30" s="8">
        <v>106.95487607664813</v>
      </c>
      <c r="N30" s="8">
        <v>0</v>
      </c>
      <c r="O30" s="8">
        <v>13.55874142964643</v>
      </c>
      <c r="P30" s="8">
        <v>0</v>
      </c>
      <c r="Q30" s="8">
        <v>248.52208686134946</v>
      </c>
      <c r="R30" s="8">
        <v>1.4243939984841083</v>
      </c>
      <c r="S30" s="8">
        <v>9.8522918855097874</v>
      </c>
      <c r="T30" s="8">
        <v>0</v>
      </c>
      <c r="U30" s="8">
        <v>2.9562712438044758</v>
      </c>
      <c r="W30" s="9">
        <f t="shared" si="0"/>
        <v>0.99386571721459671</v>
      </c>
      <c r="Y30" s="8">
        <f t="shared" si="1"/>
        <v>977.22009040852231</v>
      </c>
      <c r="Z30" s="8">
        <f t="shared" si="2"/>
        <v>6.0315435720467425</v>
      </c>
      <c r="AA30" s="8">
        <f t="shared" si="3"/>
        <v>315.85691715424366</v>
      </c>
    </row>
    <row r="31" spans="1:27" x14ac:dyDescent="0.3">
      <c r="A31" s="4">
        <v>41275</v>
      </c>
      <c r="B31" s="5">
        <v>41273</v>
      </c>
      <c r="C31" s="5">
        <v>41305</v>
      </c>
      <c r="D31" s="5">
        <v>41289</v>
      </c>
      <c r="E31" s="6">
        <v>32</v>
      </c>
      <c r="F31" s="7">
        <v>482.02686928859788</v>
      </c>
      <c r="G31" s="26">
        <v>239.49887330722763</v>
      </c>
      <c r="H31" s="8">
        <v>67.962959678004452</v>
      </c>
      <c r="I31" s="8">
        <v>16.227225923774061</v>
      </c>
      <c r="J31" s="8">
        <v>7.5882469344648236</v>
      </c>
      <c r="K31" s="8">
        <v>577.20992632033062</v>
      </c>
      <c r="L31" s="8">
        <v>8.392286632090368</v>
      </c>
      <c r="M31" s="8">
        <v>136.07054420771644</v>
      </c>
      <c r="N31" s="8">
        <v>0.48450851495636049</v>
      </c>
      <c r="O31" s="8">
        <v>15.228382327631248</v>
      </c>
      <c r="P31" s="8">
        <v>2.2800025087537916</v>
      </c>
      <c r="Q31" s="8">
        <v>201.76241629224927</v>
      </c>
      <c r="R31" s="8">
        <v>1.1464105241571416</v>
      </c>
      <c r="S31" s="8">
        <v>11.676075164935655</v>
      </c>
      <c r="T31" s="8">
        <v>0</v>
      </c>
      <c r="U31" s="8">
        <v>2.2070627657525086</v>
      </c>
      <c r="W31" s="9">
        <f t="shared" si="0"/>
        <v>0.97936669208955174</v>
      </c>
      <c r="Y31" s="8">
        <f t="shared" si="1"/>
        <v>944.1544070786158</v>
      </c>
      <c r="Z31" s="8">
        <f t="shared" si="2"/>
        <v>19.891455114422484</v>
      </c>
      <c r="AA31" s="8">
        <f t="shared" si="3"/>
        <v>323.68905890900618</v>
      </c>
    </row>
    <row r="32" spans="1:27" x14ac:dyDescent="0.3">
      <c r="A32" s="4">
        <v>41306</v>
      </c>
      <c r="B32" s="5">
        <v>41305</v>
      </c>
      <c r="C32" s="5">
        <v>41332</v>
      </c>
      <c r="D32" s="5">
        <v>41318.5</v>
      </c>
      <c r="E32" s="6">
        <v>27</v>
      </c>
      <c r="F32" s="7">
        <v>525.38378345741307</v>
      </c>
      <c r="G32" s="26">
        <v>30.386074850543924</v>
      </c>
      <c r="H32" s="8">
        <v>8.197686507551234</v>
      </c>
      <c r="I32" s="8">
        <v>1.3070570435648019</v>
      </c>
      <c r="J32" s="8">
        <v>0.97479987752905128</v>
      </c>
      <c r="K32" s="8">
        <v>65.468366141351098</v>
      </c>
      <c r="L32" s="8">
        <v>0.65185825148516219</v>
      </c>
      <c r="M32" s="8">
        <v>16.916866911571052</v>
      </c>
      <c r="N32" s="8">
        <v>0</v>
      </c>
      <c r="O32" s="8">
        <v>1.6228232090392138</v>
      </c>
      <c r="P32" s="8">
        <v>0</v>
      </c>
      <c r="Q32" s="8">
        <v>24.226241827852498</v>
      </c>
      <c r="R32" s="8">
        <v>0</v>
      </c>
      <c r="S32" s="8">
        <v>1.8048992355436586</v>
      </c>
      <c r="T32" s="8">
        <v>0</v>
      </c>
      <c r="U32" s="8">
        <v>0.36605698835902689</v>
      </c>
      <c r="W32" s="9">
        <f t="shared" si="0"/>
        <v>0.98548040381042534</v>
      </c>
      <c r="Y32" s="8">
        <f t="shared" si="1"/>
        <v>110.40525431371653</v>
      </c>
      <c r="Z32" s="8">
        <f t="shared" si="2"/>
        <v>1.6266581290142135</v>
      </c>
      <c r="AA32" s="8">
        <f t="shared" si="3"/>
        <v>39.890818401659963</v>
      </c>
    </row>
    <row r="33" spans="1:27" x14ac:dyDescent="0.3">
      <c r="A33" s="4">
        <v>41334</v>
      </c>
      <c r="B33" s="5">
        <v>41332</v>
      </c>
      <c r="C33" s="5">
        <v>41363</v>
      </c>
      <c r="D33" s="5">
        <v>41347.5</v>
      </c>
      <c r="E33" s="6">
        <v>31</v>
      </c>
      <c r="F33" s="7">
        <v>516.45735995206701</v>
      </c>
      <c r="G33" s="26">
        <v>229.69281487322203</v>
      </c>
      <c r="H33" s="8">
        <v>50.268670326801612</v>
      </c>
      <c r="I33" s="8">
        <v>7.1646437642336149</v>
      </c>
      <c r="J33" s="8">
        <v>7.229533354226251</v>
      </c>
      <c r="K33" s="8">
        <v>558.90540689077295</v>
      </c>
      <c r="L33" s="8">
        <v>9.7203599685763926</v>
      </c>
      <c r="M33" s="8">
        <v>85.735632296290873</v>
      </c>
      <c r="N33" s="8">
        <v>0.46381759809574491</v>
      </c>
      <c r="O33" s="8">
        <v>6.9587929829582649</v>
      </c>
      <c r="P33" s="8">
        <v>2.134991379038679</v>
      </c>
      <c r="Q33" s="8">
        <v>191.45526368967859</v>
      </c>
      <c r="R33" s="8">
        <v>0.99655041391371779</v>
      </c>
      <c r="S33" s="8">
        <v>11.37371367846022</v>
      </c>
      <c r="T33" s="8">
        <v>0</v>
      </c>
      <c r="U33" s="8">
        <v>2.5206555087418137</v>
      </c>
      <c r="W33" s="9">
        <f t="shared" si="0"/>
        <v>0.97658646565271701</v>
      </c>
      <c r="Y33" s="8">
        <f t="shared" si="1"/>
        <v>856.94946504690279</v>
      </c>
      <c r="Z33" s="8">
        <f t="shared" si="2"/>
        <v>20.545252713850786</v>
      </c>
      <c r="AA33" s="8">
        <f t="shared" si="3"/>
        <v>287.12612896425725</v>
      </c>
    </row>
    <row r="34" spans="1:27" x14ac:dyDescent="0.3">
      <c r="A34" s="4">
        <v>41365</v>
      </c>
      <c r="B34" s="5">
        <v>41363</v>
      </c>
      <c r="C34" s="5">
        <v>41394</v>
      </c>
      <c r="D34" s="5">
        <v>41378.5</v>
      </c>
      <c r="E34" s="6">
        <v>31</v>
      </c>
      <c r="F34" s="7">
        <v>460.92431049485424</v>
      </c>
      <c r="G34" s="26">
        <v>687.34864481037971</v>
      </c>
      <c r="H34" s="8">
        <v>211.68326560750594</v>
      </c>
      <c r="I34" s="8">
        <v>15.091281063027267</v>
      </c>
      <c r="J34" s="8">
        <v>90.475596712550171</v>
      </c>
      <c r="K34" s="8">
        <v>1148.8387965754623</v>
      </c>
      <c r="L34" s="8">
        <v>51.556043727775595</v>
      </c>
      <c r="M34" s="8">
        <v>310.66644124396146</v>
      </c>
      <c r="N34" s="8">
        <v>2.1524889170003316</v>
      </c>
      <c r="O34" s="8">
        <v>10.905533296591093</v>
      </c>
      <c r="P34" s="8">
        <v>17.770263390828948</v>
      </c>
      <c r="Q34" s="8">
        <v>417.61853622834656</v>
      </c>
      <c r="R34" s="8">
        <v>1.8389237240119443</v>
      </c>
      <c r="S34" s="8">
        <v>18.727963023663328</v>
      </c>
      <c r="T34" s="8">
        <v>0</v>
      </c>
      <c r="U34" s="8">
        <v>2.3909840955212021</v>
      </c>
      <c r="W34" s="9">
        <f t="shared" si="0"/>
        <v>0.92098507803177876</v>
      </c>
      <c r="Y34" s="8">
        <f t="shared" si="1"/>
        <v>1909.1482544635458</v>
      </c>
      <c r="Z34" s="8">
        <f t="shared" si="2"/>
        <v>163.79331647216699</v>
      </c>
      <c r="AA34" s="8">
        <f t="shared" si="3"/>
        <v>914.12319148091296</v>
      </c>
    </row>
    <row r="35" spans="1:27" x14ac:dyDescent="0.3">
      <c r="A35" s="4">
        <v>41395</v>
      </c>
      <c r="B35" s="5">
        <v>41394</v>
      </c>
      <c r="C35" s="5">
        <v>41424</v>
      </c>
      <c r="D35" s="5">
        <v>41409</v>
      </c>
      <c r="E35" s="6">
        <v>30</v>
      </c>
      <c r="F35" s="7">
        <v>445.87485409195187</v>
      </c>
      <c r="G35" s="26">
        <v>733.16609524966475</v>
      </c>
      <c r="H35" s="8">
        <v>198.97628088205542</v>
      </c>
      <c r="I35" s="8">
        <v>13.580324732520175</v>
      </c>
      <c r="J35" s="8">
        <v>94.56990380993156</v>
      </c>
      <c r="K35" s="8">
        <v>1502.6022306495188</v>
      </c>
      <c r="L35" s="8">
        <v>65.46532264168043</v>
      </c>
      <c r="M35" s="8">
        <v>260.58293169856739</v>
      </c>
      <c r="N35" s="8">
        <v>2.2117373268527305</v>
      </c>
      <c r="O35" s="8">
        <v>7.2299626100457965</v>
      </c>
      <c r="P35" s="8">
        <v>15.088504972295716</v>
      </c>
      <c r="Q35" s="8">
        <v>556.07869623261524</v>
      </c>
      <c r="R35" s="8">
        <v>4.9286305105358457</v>
      </c>
      <c r="S35" s="8">
        <v>12.202100260539169</v>
      </c>
      <c r="T35" s="8">
        <v>0</v>
      </c>
      <c r="U35" s="8">
        <v>0</v>
      </c>
      <c r="W35" s="9">
        <f t="shared" si="0"/>
        <v>0.92770051973701007</v>
      </c>
      <c r="Y35" s="8">
        <f t="shared" si="1"/>
        <v>2338.6959214512863</v>
      </c>
      <c r="Z35" s="8">
        <f t="shared" si="2"/>
        <v>182.26409926129628</v>
      </c>
      <c r="AA35" s="8">
        <f t="shared" si="3"/>
        <v>945.72270086424032</v>
      </c>
    </row>
    <row r="36" spans="1:27" x14ac:dyDescent="0.3">
      <c r="A36" s="4">
        <v>41426</v>
      </c>
      <c r="B36" s="5">
        <v>41424</v>
      </c>
      <c r="C36" s="5">
        <v>41461</v>
      </c>
      <c r="D36" s="5">
        <v>41442.5</v>
      </c>
      <c r="E36" s="6">
        <v>37</v>
      </c>
      <c r="F36" s="7">
        <v>307.5480314669519</v>
      </c>
      <c r="G36" s="26">
        <v>221.24976358799597</v>
      </c>
      <c r="H36" s="8">
        <v>80.575005989965206</v>
      </c>
      <c r="I36" s="8">
        <v>7.5353527125704387</v>
      </c>
      <c r="J36" s="8">
        <v>12.145282918920163</v>
      </c>
      <c r="K36" s="8">
        <v>366.83693422621889</v>
      </c>
      <c r="L36" s="8">
        <v>10.553420129908256</v>
      </c>
      <c r="M36" s="8">
        <v>147.31043859849382</v>
      </c>
      <c r="N36" s="8">
        <v>0.67736722689072049</v>
      </c>
      <c r="O36" s="8">
        <v>9.7195617618009358</v>
      </c>
      <c r="P36" s="8">
        <v>2.7324174858491794</v>
      </c>
      <c r="Q36" s="8">
        <v>127.83922457412518</v>
      </c>
      <c r="R36" s="8">
        <v>0.96940911461749701</v>
      </c>
      <c r="S36" s="8">
        <v>10.043713336866228</v>
      </c>
      <c r="T36" s="8">
        <v>0</v>
      </c>
      <c r="U36" s="8">
        <v>1.5006133542834978</v>
      </c>
      <c r="W36" s="9">
        <f t="shared" si="0"/>
        <v>0.96077533887686595</v>
      </c>
      <c r="Y36" s="8">
        <f t="shared" si="1"/>
        <v>663.25048585178843</v>
      </c>
      <c r="Z36" s="8">
        <f t="shared" si="2"/>
        <v>27.077896876185818</v>
      </c>
      <c r="AA36" s="8">
        <f t="shared" si="3"/>
        <v>309.36012229053165</v>
      </c>
    </row>
    <row r="37" spans="1:27" x14ac:dyDescent="0.3">
      <c r="A37" s="4">
        <v>41456</v>
      </c>
      <c r="B37" s="5">
        <v>41461</v>
      </c>
      <c r="C37" s="5">
        <v>41486</v>
      </c>
      <c r="D37" s="5">
        <v>41473.5</v>
      </c>
      <c r="E37" s="6">
        <v>25</v>
      </c>
      <c r="F37" s="7">
        <v>377.3581776716419</v>
      </c>
      <c r="G37" s="26">
        <v>242.33570698308461</v>
      </c>
      <c r="H37" s="8">
        <v>91.955624863349129</v>
      </c>
      <c r="I37" s="8">
        <v>9.537419314569263</v>
      </c>
      <c r="J37" s="8">
        <v>13.579636753136121</v>
      </c>
      <c r="K37" s="8">
        <v>383.63925171897557</v>
      </c>
      <c r="L37" s="8">
        <v>17.073722562404793</v>
      </c>
      <c r="M37" s="8">
        <v>162.80064126788585</v>
      </c>
      <c r="N37" s="8">
        <v>0.82992002197015124</v>
      </c>
      <c r="O37" s="8">
        <v>10.199238224156598</v>
      </c>
      <c r="P37" s="8">
        <v>3.111385919906716</v>
      </c>
      <c r="Q37" s="8">
        <v>133.40573083610582</v>
      </c>
      <c r="R37" s="8">
        <v>1.1818745708167824</v>
      </c>
      <c r="S37" s="8">
        <v>11.663283259536458</v>
      </c>
      <c r="T37" s="8">
        <v>0</v>
      </c>
      <c r="U37" s="8">
        <v>1.4402271294497861</v>
      </c>
      <c r="W37" s="9">
        <f t="shared" si="0"/>
        <v>0.95158298328499735</v>
      </c>
      <c r="Y37" s="8">
        <f t="shared" si="1"/>
        <v>703.14837243611009</v>
      </c>
      <c r="Z37" s="8">
        <f t="shared" si="2"/>
        <v>35.776539828234561</v>
      </c>
      <c r="AA37" s="8">
        <f t="shared" si="3"/>
        <v>343.82875116100303</v>
      </c>
    </row>
    <row r="38" spans="1:27" x14ac:dyDescent="0.3">
      <c r="A38" s="4">
        <v>41487</v>
      </c>
      <c r="B38" s="5">
        <v>41486</v>
      </c>
      <c r="C38" s="5">
        <v>41517</v>
      </c>
      <c r="D38" s="5">
        <v>41501.5</v>
      </c>
      <c r="E38" s="6">
        <v>31</v>
      </c>
      <c r="F38" s="7">
        <v>716.93166849259944</v>
      </c>
      <c r="G38" s="26">
        <v>974.25387616362548</v>
      </c>
      <c r="H38" s="8">
        <v>372.80867191949341</v>
      </c>
      <c r="I38" s="8">
        <v>27.903985809118595</v>
      </c>
      <c r="J38" s="8">
        <v>190.92636319518144</v>
      </c>
      <c r="K38" s="8">
        <v>1591.5381528131318</v>
      </c>
      <c r="L38" s="8">
        <v>114.96392342411433</v>
      </c>
      <c r="M38" s="8">
        <v>531.15657562335286</v>
      </c>
      <c r="N38" s="8">
        <v>4.0222097569494819</v>
      </c>
      <c r="O38" s="8">
        <v>20.382027320927779</v>
      </c>
      <c r="P38" s="8">
        <v>44.389201152238435</v>
      </c>
      <c r="Q38" s="8">
        <v>491.53792023386922</v>
      </c>
      <c r="R38" s="8">
        <v>6.3810270210517039</v>
      </c>
      <c r="S38" s="8">
        <v>41.293979234408837</v>
      </c>
      <c r="T38" s="8">
        <v>0</v>
      </c>
      <c r="U38" s="8">
        <v>3.0197435845136948</v>
      </c>
      <c r="W38" s="9">
        <f t="shared" si="0"/>
        <v>0.8813391878396386</v>
      </c>
      <c r="Y38" s="8">
        <f t="shared" si="1"/>
        <v>2678.9283988102038</v>
      </c>
      <c r="Z38" s="8">
        <f t="shared" si="2"/>
        <v>360.68272454953541</v>
      </c>
      <c r="AA38" s="8">
        <f t="shared" si="3"/>
        <v>1374.9665338922375</v>
      </c>
    </row>
    <row r="39" spans="1:27" x14ac:dyDescent="0.3">
      <c r="A39" s="4">
        <v>41518</v>
      </c>
      <c r="B39" s="5">
        <v>41517</v>
      </c>
      <c r="C39" s="5">
        <v>41548</v>
      </c>
      <c r="D39" s="5">
        <v>41532.5</v>
      </c>
      <c r="E39" s="6">
        <v>31</v>
      </c>
      <c r="F39" s="7">
        <v>1571.0299691445146</v>
      </c>
      <c r="G39" s="26">
        <v>97.702260509624608</v>
      </c>
      <c r="H39" s="8">
        <v>37.47661153765695</v>
      </c>
      <c r="I39" s="8">
        <v>2.837837813922639</v>
      </c>
      <c r="J39" s="8">
        <v>26.64990537589474</v>
      </c>
      <c r="K39" s="8">
        <v>170.76996519053958</v>
      </c>
      <c r="L39" s="8">
        <v>13.295549595508367</v>
      </c>
      <c r="M39" s="8">
        <v>41.199960258500774</v>
      </c>
      <c r="N39" s="8">
        <v>0.80083970375414426</v>
      </c>
      <c r="O39" s="8">
        <v>1.1879041594444875</v>
      </c>
      <c r="P39" s="8">
        <v>6.6235207096043016</v>
      </c>
      <c r="Q39" s="8">
        <v>49.343640100285668</v>
      </c>
      <c r="R39" s="8">
        <v>0</v>
      </c>
      <c r="S39" s="8">
        <v>4.7506890833894317</v>
      </c>
      <c r="T39" s="8">
        <v>0</v>
      </c>
      <c r="U39" s="8">
        <v>0</v>
      </c>
      <c r="W39" s="9">
        <f t="shared" si="0"/>
        <v>0.84943894809418485</v>
      </c>
      <c r="Y39" s="8">
        <f t="shared" si="1"/>
        <v>267.25215879215995</v>
      </c>
      <c r="Z39" s="8">
        <f t="shared" si="2"/>
        <v>47.369815384761552</v>
      </c>
      <c r="AA39" s="8">
        <f t="shared" si="3"/>
        <v>138.01670986120422</v>
      </c>
    </row>
    <row r="40" spans="1:27" x14ac:dyDescent="0.3">
      <c r="A40" s="4">
        <v>41548</v>
      </c>
      <c r="B40" s="5">
        <v>41548</v>
      </c>
      <c r="C40" s="5">
        <v>41579</v>
      </c>
      <c r="D40" s="5">
        <v>41563.5</v>
      </c>
      <c r="E40" s="6">
        <v>31</v>
      </c>
      <c r="F40" s="7">
        <v>559.77313852869213</v>
      </c>
      <c r="G40" s="26">
        <v>45.779640079559258</v>
      </c>
      <c r="H40" s="8">
        <v>17.068522930679272</v>
      </c>
      <c r="I40" s="8">
        <v>2.414073959618245</v>
      </c>
      <c r="J40" s="8">
        <v>11.748846041844596</v>
      </c>
      <c r="K40" s="8">
        <v>52.346287925379457</v>
      </c>
      <c r="L40" s="8">
        <v>6.1753461702282069</v>
      </c>
      <c r="M40" s="8">
        <v>14.498519947842462</v>
      </c>
      <c r="N40" s="8">
        <v>0.3899423024094465</v>
      </c>
      <c r="O40" s="8">
        <v>0.98204255570699428</v>
      </c>
      <c r="P40" s="8">
        <v>2.3000524201988659</v>
      </c>
      <c r="Q40" s="8">
        <v>14.440149502242088</v>
      </c>
      <c r="R40" s="8">
        <v>0</v>
      </c>
      <c r="S40" s="8">
        <v>1.1245277675642078</v>
      </c>
      <c r="T40" s="8">
        <v>0</v>
      </c>
      <c r="U40" s="8">
        <v>0</v>
      </c>
      <c r="W40" s="9">
        <f t="shared" si="0"/>
        <v>0.80179755499648353</v>
      </c>
      <c r="Y40" s="8">
        <f t="shared" si="1"/>
        <v>83.391527698735217</v>
      </c>
      <c r="Z40" s="8">
        <f t="shared" si="2"/>
        <v>20.614186934681118</v>
      </c>
      <c r="AA40" s="8">
        <f t="shared" si="3"/>
        <v>65.262236969856772</v>
      </c>
    </row>
    <row r="41" spans="1:27" x14ac:dyDescent="0.3">
      <c r="A41" s="4">
        <v>41579</v>
      </c>
      <c r="B41" s="5">
        <v>41579</v>
      </c>
      <c r="C41" s="5">
        <v>41608</v>
      </c>
      <c r="D41" s="5">
        <v>41593.5</v>
      </c>
      <c r="E41" s="6">
        <v>29</v>
      </c>
      <c r="F41" s="7">
        <v>411.3850005135414</v>
      </c>
      <c r="G41" s="26">
        <v>324.52293947001624</v>
      </c>
      <c r="H41" s="8">
        <v>174.2181146366184</v>
      </c>
      <c r="I41" s="8">
        <v>21.056046090746168</v>
      </c>
      <c r="J41" s="8">
        <v>70.326498277010373</v>
      </c>
      <c r="K41" s="8">
        <v>568.32847451736006</v>
      </c>
      <c r="L41" s="8">
        <v>214.73727331339495</v>
      </c>
      <c r="M41" s="8">
        <v>50.529004234179567</v>
      </c>
      <c r="N41" s="8">
        <v>7.5026607144538309</v>
      </c>
      <c r="O41" s="8">
        <v>2.4574542470248151</v>
      </c>
      <c r="P41" s="8">
        <v>13.756087504947526</v>
      </c>
      <c r="Q41" s="8">
        <v>160.14154472960485</v>
      </c>
      <c r="R41" s="8">
        <v>6.1301235729830772</v>
      </c>
      <c r="S41" s="8">
        <v>4.1384979871177938</v>
      </c>
      <c r="T41" s="8">
        <v>0.45871414812206818</v>
      </c>
      <c r="U41" s="8">
        <v>0.49766217110118793</v>
      </c>
      <c r="W41" s="9">
        <f t="shared" si="0"/>
        <v>0.71527732489080065</v>
      </c>
      <c r="Y41" s="8">
        <f t="shared" si="1"/>
        <v>786.09263788638816</v>
      </c>
      <c r="Z41" s="8">
        <f t="shared" si="2"/>
        <v>312.9113575309118</v>
      </c>
      <c r="AA41" s="8">
        <f t="shared" si="3"/>
        <v>519.79710019738081</v>
      </c>
    </row>
    <row r="42" spans="1:27" x14ac:dyDescent="0.3">
      <c r="A42" s="4">
        <v>41609</v>
      </c>
      <c r="B42" s="5">
        <v>41608</v>
      </c>
      <c r="C42" s="5">
        <v>41645</v>
      </c>
      <c r="D42" s="5">
        <v>41626.5</v>
      </c>
      <c r="E42" s="6">
        <v>37</v>
      </c>
      <c r="F42" s="7">
        <v>1091.0743325113497</v>
      </c>
      <c r="G42" s="26">
        <v>281.19000700767037</v>
      </c>
      <c r="H42" s="8">
        <v>198.130782656268</v>
      </c>
      <c r="I42" s="8">
        <v>20.918910843327382</v>
      </c>
      <c r="J42" s="8">
        <v>87.190958450179508</v>
      </c>
      <c r="K42" s="8">
        <v>451.94447560125911</v>
      </c>
      <c r="L42" s="8">
        <v>225.88156946068693</v>
      </c>
      <c r="M42" s="8">
        <v>37.670214092198933</v>
      </c>
      <c r="N42" s="8">
        <v>7.1256216654619644</v>
      </c>
      <c r="O42" s="8">
        <v>1.3182280493202283</v>
      </c>
      <c r="P42" s="8">
        <v>13.724286139582787</v>
      </c>
      <c r="Q42" s="8">
        <v>119.86709807092595</v>
      </c>
      <c r="R42" s="8">
        <v>6.1083715637899472</v>
      </c>
      <c r="S42" s="8">
        <v>2.7645958418784162</v>
      </c>
      <c r="T42" s="8">
        <v>0</v>
      </c>
      <c r="U42" s="8">
        <v>0</v>
      </c>
      <c r="W42" s="9">
        <f t="shared" si="0"/>
        <v>0.64342235655939362</v>
      </c>
      <c r="Y42" s="8">
        <f t="shared" si="1"/>
        <v>613.56461165558267</v>
      </c>
      <c r="Z42" s="8">
        <f t="shared" si="2"/>
        <v>340.03080727970109</v>
      </c>
      <c r="AA42" s="8">
        <f t="shared" si="3"/>
        <v>500.23970050726575</v>
      </c>
    </row>
    <row r="43" spans="1:27" x14ac:dyDescent="0.3">
      <c r="A43" s="4">
        <v>41640</v>
      </c>
      <c r="B43" s="5">
        <v>41645</v>
      </c>
      <c r="C43" s="5">
        <v>41668</v>
      </c>
      <c r="D43" s="5">
        <v>41656.5</v>
      </c>
      <c r="E43" s="6">
        <v>23</v>
      </c>
      <c r="F43" s="7">
        <v>407.9264654693863</v>
      </c>
      <c r="G43" s="26">
        <v>232.25770008845487</v>
      </c>
      <c r="H43" s="8">
        <v>165.66206507799262</v>
      </c>
      <c r="I43" s="8">
        <v>19.710815815012449</v>
      </c>
      <c r="J43" s="8">
        <v>74.109423506248064</v>
      </c>
      <c r="K43" s="8">
        <v>323.4829646574575</v>
      </c>
      <c r="L43" s="8">
        <v>208.08597632506408</v>
      </c>
      <c r="M43" s="8">
        <v>32.86893164582348</v>
      </c>
      <c r="N43" s="8">
        <v>7.3275793098792823</v>
      </c>
      <c r="O43" s="8">
        <v>1.8191767557910905</v>
      </c>
      <c r="P43" s="8">
        <v>12.726929184598685</v>
      </c>
      <c r="Q43" s="8">
        <v>80.586585128777273</v>
      </c>
      <c r="R43" s="8">
        <v>5.9750671048786161</v>
      </c>
      <c r="S43" s="8">
        <v>2.866134800762195</v>
      </c>
      <c r="T43" s="8">
        <v>0</v>
      </c>
      <c r="U43" s="8">
        <v>0.40368863369745234</v>
      </c>
      <c r="W43" s="9">
        <f t="shared" si="0"/>
        <v>0.58917165477686129</v>
      </c>
      <c r="Y43" s="8">
        <f t="shared" si="1"/>
        <v>442.02748162230898</v>
      </c>
      <c r="Z43" s="8">
        <f t="shared" si="2"/>
        <v>308.22497543066879</v>
      </c>
      <c r="AA43" s="8">
        <f t="shared" si="3"/>
        <v>417.63058098145996</v>
      </c>
    </row>
    <row r="44" spans="1:27" x14ac:dyDescent="0.3">
      <c r="A44" s="4">
        <v>41671</v>
      </c>
      <c r="B44" s="5">
        <v>41668</v>
      </c>
      <c r="C44" s="5">
        <v>41703</v>
      </c>
      <c r="D44" s="5">
        <v>41685.5</v>
      </c>
      <c r="E44" s="6">
        <v>35</v>
      </c>
      <c r="F44" s="7">
        <v>362.99574442345443</v>
      </c>
      <c r="G44" s="26">
        <v>145.59084592439163</v>
      </c>
      <c r="H44" s="8">
        <v>108.33375318072844</v>
      </c>
      <c r="I44" s="8">
        <v>11.499444811622681</v>
      </c>
      <c r="J44" s="8">
        <v>49.138571242236964</v>
      </c>
      <c r="K44" s="8">
        <v>172.49383015320581</v>
      </c>
      <c r="L44" s="8">
        <v>128.31112499689803</v>
      </c>
      <c r="M44" s="8">
        <v>22.484456716457423</v>
      </c>
      <c r="N44" s="8">
        <v>4.082799845484284</v>
      </c>
      <c r="O44" s="8">
        <v>0.82835872524158727</v>
      </c>
      <c r="P44" s="8">
        <v>7.6195987699140817</v>
      </c>
      <c r="Q44" s="8">
        <v>48.966366667720301</v>
      </c>
      <c r="R44" s="8">
        <v>3.5115088524446065</v>
      </c>
      <c r="S44" s="8">
        <v>2.0462298259321803</v>
      </c>
      <c r="T44" s="8">
        <v>0</v>
      </c>
      <c r="U44" s="8">
        <v>0</v>
      </c>
      <c r="W44" s="9">
        <f t="shared" si="0"/>
        <v>0.56161291492907872</v>
      </c>
      <c r="Y44" s="8">
        <f t="shared" si="1"/>
        <v>246.81924208855733</v>
      </c>
      <c r="Z44" s="8">
        <f t="shared" si="2"/>
        <v>192.66360370697799</v>
      </c>
      <c r="AA44" s="8">
        <f t="shared" si="3"/>
        <v>265.42404391674279</v>
      </c>
    </row>
    <row r="45" spans="1:27" x14ac:dyDescent="0.3">
      <c r="A45" s="4">
        <v>41699</v>
      </c>
      <c r="B45" s="5">
        <v>41703</v>
      </c>
      <c r="C45" s="5">
        <v>41733</v>
      </c>
      <c r="D45" s="5">
        <v>41718</v>
      </c>
      <c r="E45" s="6">
        <v>30</v>
      </c>
      <c r="F45" s="7">
        <v>133.70507207647961</v>
      </c>
      <c r="G45" s="26">
        <v>237.95428112381768</v>
      </c>
      <c r="H45" s="8">
        <v>257.64807762941393</v>
      </c>
      <c r="I45" s="8">
        <v>30.125333212650457</v>
      </c>
      <c r="J45" s="8">
        <v>108.6773206444342</v>
      </c>
      <c r="K45" s="8">
        <v>285.44144064190118</v>
      </c>
      <c r="L45" s="8">
        <v>342.79429009119792</v>
      </c>
      <c r="M45" s="8">
        <v>42.866976079738983</v>
      </c>
      <c r="N45" s="8">
        <v>11.790971632068851</v>
      </c>
      <c r="O45" s="8">
        <v>1.9586738326742825</v>
      </c>
      <c r="P45" s="8">
        <v>19.244593459534872</v>
      </c>
      <c r="Q45" s="8">
        <v>70.93377981135832</v>
      </c>
      <c r="R45" s="8">
        <v>9.7359104978256408</v>
      </c>
      <c r="S45" s="8">
        <v>5.085020999531241</v>
      </c>
      <c r="T45" s="8">
        <v>0.63370912028460524</v>
      </c>
      <c r="U45" s="8">
        <v>0.42847164080432271</v>
      </c>
      <c r="W45" s="9">
        <f t="shared" si="0"/>
        <v>0.45211022716826926</v>
      </c>
      <c r="Y45" s="8">
        <f t="shared" si="1"/>
        <v>406.71436300600834</v>
      </c>
      <c r="Z45" s="8">
        <f t="shared" si="2"/>
        <v>492.87679544534609</v>
      </c>
      <c r="AA45" s="8">
        <f t="shared" si="3"/>
        <v>525.72769196588206</v>
      </c>
    </row>
    <row r="46" spans="1:27" x14ac:dyDescent="0.3">
      <c r="A46" s="4">
        <v>41730</v>
      </c>
      <c r="B46" s="5">
        <v>41733</v>
      </c>
      <c r="C46" s="5">
        <v>41758</v>
      </c>
      <c r="D46" s="5">
        <v>41745.5</v>
      </c>
      <c r="E46" s="6">
        <v>25</v>
      </c>
      <c r="F46" s="7">
        <v>327.08966130297495</v>
      </c>
      <c r="G46" s="26">
        <v>145.74478526192541</v>
      </c>
      <c r="H46" s="8">
        <v>102.1835704840028</v>
      </c>
      <c r="I46" s="8">
        <v>9.6093308161233359</v>
      </c>
      <c r="J46" s="8">
        <v>62.39422997750971</v>
      </c>
      <c r="K46" s="8">
        <v>216.26775583904006</v>
      </c>
      <c r="L46" s="8">
        <v>104.99311552416469</v>
      </c>
      <c r="M46" s="8">
        <v>48.430611733174999</v>
      </c>
      <c r="N46" s="8">
        <v>13.153070008057862</v>
      </c>
      <c r="O46" s="8">
        <v>14.126905974081133</v>
      </c>
      <c r="P46" s="8">
        <v>14.828026990922879</v>
      </c>
      <c r="Q46" s="8">
        <v>47.885066823429931</v>
      </c>
      <c r="R46" s="8">
        <v>0</v>
      </c>
      <c r="S46" s="8">
        <v>0</v>
      </c>
      <c r="T46" s="8">
        <v>0</v>
      </c>
      <c r="U46" s="8">
        <v>0</v>
      </c>
      <c r="W46" s="9">
        <f t="shared" si="0"/>
        <v>0.62578743111044965</v>
      </c>
      <c r="Y46" s="8">
        <f t="shared" si="1"/>
        <v>326.71034036972611</v>
      </c>
      <c r="Z46" s="8">
        <f t="shared" si="2"/>
        <v>195.36844250065514</v>
      </c>
      <c r="AA46" s="8">
        <f t="shared" si="3"/>
        <v>257.53768656205159</v>
      </c>
    </row>
    <row r="47" spans="1:27" x14ac:dyDescent="0.3">
      <c r="A47" s="4">
        <v>41760</v>
      </c>
      <c r="B47" s="5">
        <v>41758</v>
      </c>
      <c r="C47" s="5">
        <v>41791</v>
      </c>
      <c r="D47" s="5">
        <v>41774.5</v>
      </c>
      <c r="E47" s="6">
        <v>33</v>
      </c>
      <c r="F47" s="7">
        <v>212.84303319236682</v>
      </c>
      <c r="G47" s="26">
        <v>165.28265937103831</v>
      </c>
      <c r="H47" s="8">
        <v>85.568813156769338</v>
      </c>
      <c r="I47" s="8">
        <v>8.7353352179820991</v>
      </c>
      <c r="J47" s="8">
        <v>43.262295050318855</v>
      </c>
      <c r="K47" s="8">
        <v>285.5414285880131</v>
      </c>
      <c r="L47" s="8">
        <v>89.446743946461325</v>
      </c>
      <c r="M47" s="8">
        <v>35.556173894108277</v>
      </c>
      <c r="N47" s="8">
        <v>3.1318830464935727</v>
      </c>
      <c r="O47" s="8">
        <v>1.0595217282208713</v>
      </c>
      <c r="P47" s="8">
        <v>8.5331753863359108</v>
      </c>
      <c r="Q47" s="8">
        <v>87.601935455089816</v>
      </c>
      <c r="R47" s="8">
        <v>3.1293894387220758</v>
      </c>
      <c r="S47" s="8">
        <v>7.8147366525292377</v>
      </c>
      <c r="T47" s="8">
        <v>0</v>
      </c>
      <c r="U47" s="8">
        <v>0</v>
      </c>
      <c r="W47" s="9">
        <f t="shared" si="0"/>
        <v>0.73896758681112418</v>
      </c>
      <c r="Y47" s="8">
        <f t="shared" si="1"/>
        <v>417.5737963179613</v>
      </c>
      <c r="Z47" s="8">
        <f t="shared" si="2"/>
        <v>147.50348686833175</v>
      </c>
      <c r="AA47" s="8">
        <f t="shared" si="3"/>
        <v>259.58680774578971</v>
      </c>
    </row>
    <row r="48" spans="1:27" x14ac:dyDescent="0.3">
      <c r="A48" s="4">
        <v>41791</v>
      </c>
      <c r="B48" s="5">
        <v>41791</v>
      </c>
      <c r="C48" s="5">
        <v>41820</v>
      </c>
      <c r="D48" s="5">
        <v>41805.5</v>
      </c>
      <c r="E48" s="6">
        <v>29</v>
      </c>
      <c r="F48" s="7">
        <v>252.88601763170038</v>
      </c>
      <c r="G48" s="26">
        <v>50.176335998787053</v>
      </c>
      <c r="H48" s="8">
        <v>38.580985199607305</v>
      </c>
      <c r="I48" s="8">
        <v>4.0284230354835149</v>
      </c>
      <c r="J48" s="8">
        <v>30.021233795511822</v>
      </c>
      <c r="K48" s="8">
        <v>60.749075945848745</v>
      </c>
      <c r="L48" s="8">
        <v>36.870170983956996</v>
      </c>
      <c r="M48" s="8">
        <v>20.644346437248178</v>
      </c>
      <c r="N48" s="8">
        <v>1.3330762821792892</v>
      </c>
      <c r="O48" s="8">
        <v>0.91604189690940885</v>
      </c>
      <c r="P48" s="8">
        <v>5.737669217564231</v>
      </c>
      <c r="Q48" s="8">
        <v>17.773996401843991</v>
      </c>
      <c r="R48" s="8">
        <v>1.2839255934824652</v>
      </c>
      <c r="S48" s="8">
        <v>3.7411145428038246</v>
      </c>
      <c r="T48" s="8">
        <v>0</v>
      </c>
      <c r="U48" s="8">
        <v>0</v>
      </c>
      <c r="W48" s="9">
        <f t="shared" si="0"/>
        <v>0.57979671480733908</v>
      </c>
      <c r="Y48" s="8">
        <f t="shared" si="1"/>
        <v>103.82457522465414</v>
      </c>
      <c r="Z48" s="8">
        <f t="shared" si="2"/>
        <v>75.246075872694803</v>
      </c>
      <c r="AA48" s="8">
        <f t="shared" si="3"/>
        <v>92.785744233877864</v>
      </c>
    </row>
    <row r="49" spans="1:27" x14ac:dyDescent="0.3">
      <c r="A49" s="4">
        <v>41821</v>
      </c>
      <c r="B49" s="5">
        <v>41820</v>
      </c>
      <c r="C49" s="5">
        <v>41851</v>
      </c>
      <c r="D49" s="5">
        <v>41835.5</v>
      </c>
      <c r="E49" s="6">
        <v>31</v>
      </c>
      <c r="F49" s="7">
        <v>632.52143331763739</v>
      </c>
      <c r="G49" s="26">
        <v>95.759746627027454</v>
      </c>
      <c r="H49" s="8">
        <v>75.280776633069678</v>
      </c>
      <c r="I49" s="8">
        <v>7.6113647675241758</v>
      </c>
      <c r="J49" s="8">
        <v>67.923098270026472</v>
      </c>
      <c r="K49" s="8">
        <v>120.19507631697797</v>
      </c>
      <c r="L49" s="8">
        <v>68.514004836311557</v>
      </c>
      <c r="M49" s="8">
        <v>52.133951245564155</v>
      </c>
      <c r="N49" s="8">
        <v>2.4048516426411926</v>
      </c>
      <c r="O49" s="8">
        <v>2.4643753040063681</v>
      </c>
      <c r="P49" s="8">
        <v>13.840805163991114</v>
      </c>
      <c r="Q49" s="8">
        <v>43.714796517820325</v>
      </c>
      <c r="R49" s="8">
        <v>2.6391546439047167</v>
      </c>
      <c r="S49" s="8">
        <v>13.435538984733933</v>
      </c>
      <c r="T49" s="8">
        <v>0</v>
      </c>
      <c r="U49" s="8">
        <v>0.74112361158670648</v>
      </c>
      <c r="W49" s="9">
        <f t="shared" si="0"/>
        <v>0.59969277871146254</v>
      </c>
      <c r="Y49" s="8">
        <f t="shared" si="1"/>
        <v>232.6848619806895</v>
      </c>
      <c r="Z49" s="8">
        <f t="shared" si="2"/>
        <v>155.32191455687507</v>
      </c>
      <c r="AA49" s="8">
        <f t="shared" si="3"/>
        <v>178.65188802762131</v>
      </c>
    </row>
    <row r="50" spans="1:27" x14ac:dyDescent="0.3">
      <c r="A50" s="4">
        <v>41852</v>
      </c>
      <c r="B50" s="5">
        <v>41851</v>
      </c>
      <c r="C50" s="5">
        <v>41884</v>
      </c>
      <c r="D50" s="5">
        <v>41867.5</v>
      </c>
      <c r="E50" s="6">
        <v>33</v>
      </c>
      <c r="F50" s="7">
        <v>1800.8189965197339</v>
      </c>
      <c r="G50" s="26">
        <v>72.200460592869533</v>
      </c>
      <c r="H50" s="8">
        <v>44.198130180466102</v>
      </c>
      <c r="I50" s="8">
        <v>4.1938588790064015</v>
      </c>
      <c r="J50" s="8">
        <v>62.46215346118985</v>
      </c>
      <c r="K50" s="8">
        <v>82.189968362904793</v>
      </c>
      <c r="L50" s="8">
        <v>34.594573627311746</v>
      </c>
      <c r="M50" s="8">
        <v>32.519230756502907</v>
      </c>
      <c r="N50" s="8">
        <v>1.2526469502484114</v>
      </c>
      <c r="O50" s="8">
        <v>1.6829155437028305</v>
      </c>
      <c r="P50" s="8">
        <v>11.623905950888222</v>
      </c>
      <c r="Q50" s="8">
        <v>25.456202582342772</v>
      </c>
      <c r="R50" s="8">
        <v>1.4409576342652461</v>
      </c>
      <c r="S50" s="8">
        <v>4.728326308387186</v>
      </c>
      <c r="T50" s="8">
        <v>0</v>
      </c>
      <c r="U50" s="8">
        <v>0</v>
      </c>
      <c r="W50" s="9">
        <f t="shared" si="0"/>
        <v>0.56823470764901229</v>
      </c>
      <c r="Y50" s="8">
        <f t="shared" si="1"/>
        <v>146.57664355384048</v>
      </c>
      <c r="Z50" s="8">
        <f t="shared" si="2"/>
        <v>111.37423762390345</v>
      </c>
      <c r="AA50" s="8">
        <f t="shared" si="3"/>
        <v>120.59244965234203</v>
      </c>
    </row>
    <row r="51" spans="1:27" x14ac:dyDescent="0.3">
      <c r="A51" s="4">
        <v>41883</v>
      </c>
      <c r="B51" s="5">
        <v>41884</v>
      </c>
      <c r="C51" s="5">
        <v>41911</v>
      </c>
      <c r="D51" s="5">
        <v>41897.5</v>
      </c>
      <c r="E51" s="6">
        <v>27</v>
      </c>
      <c r="F51" s="7">
        <v>2660.074204592624</v>
      </c>
      <c r="G51" s="26">
        <v>208.77296216703363</v>
      </c>
      <c r="H51" s="8">
        <v>94.071846572838396</v>
      </c>
      <c r="I51" s="8">
        <v>5.8701991227457206</v>
      </c>
      <c r="J51" s="8">
        <v>64.799927659313127</v>
      </c>
      <c r="K51" s="8">
        <v>229.90625090013407</v>
      </c>
      <c r="L51" s="8">
        <v>22.740344355777388</v>
      </c>
      <c r="M51" s="8">
        <v>95.994677221957417</v>
      </c>
      <c r="N51" s="8">
        <v>0</v>
      </c>
      <c r="O51" s="8">
        <v>3.3202669933235693</v>
      </c>
      <c r="P51" s="8">
        <v>10.841939392180718</v>
      </c>
      <c r="Q51" s="8">
        <v>56.789431919047104</v>
      </c>
      <c r="R51" s="8">
        <v>1.2665410817941254</v>
      </c>
      <c r="S51" s="8">
        <v>4.4193575989334546</v>
      </c>
      <c r="T51" s="8">
        <v>0</v>
      </c>
      <c r="U51" s="8">
        <v>0</v>
      </c>
      <c r="W51" s="9">
        <f t="shared" si="0"/>
        <v>0.79666787203590694</v>
      </c>
      <c r="Y51" s="8">
        <f t="shared" si="1"/>
        <v>390.42998463339563</v>
      </c>
      <c r="Z51" s="8">
        <f t="shared" si="2"/>
        <v>99.648752489065373</v>
      </c>
      <c r="AA51" s="8">
        <f t="shared" si="3"/>
        <v>308.71500786261771</v>
      </c>
    </row>
    <row r="52" spans="1:27" x14ac:dyDescent="0.3">
      <c r="A52" s="4">
        <v>41913</v>
      </c>
      <c r="B52" s="5">
        <v>41911</v>
      </c>
      <c r="C52" s="5">
        <v>41941</v>
      </c>
      <c r="D52" s="5">
        <v>41926</v>
      </c>
      <c r="E52" s="6">
        <v>30</v>
      </c>
      <c r="F52" s="7">
        <v>1063.9021615012584</v>
      </c>
      <c r="G52" s="26">
        <v>154.89073036682424</v>
      </c>
      <c r="H52" s="8">
        <v>29.466679552148666</v>
      </c>
      <c r="I52" s="8">
        <v>4.075677138622682</v>
      </c>
      <c r="J52" s="8">
        <v>16.335868011872652</v>
      </c>
      <c r="K52" s="8">
        <v>518.25399713684885</v>
      </c>
      <c r="L52" s="8">
        <v>11.514562878511223</v>
      </c>
      <c r="M52" s="8">
        <v>27.869641548577487</v>
      </c>
      <c r="N52" s="8">
        <v>0.72943136205828951</v>
      </c>
      <c r="O52" s="8">
        <v>2.0686490426634809</v>
      </c>
      <c r="P52" s="8">
        <v>3.6377756988777654</v>
      </c>
      <c r="Q52" s="8">
        <v>244.80345319558927</v>
      </c>
      <c r="R52" s="8">
        <v>1.3374231390696656</v>
      </c>
      <c r="S52" s="8">
        <v>1.8830427329567776</v>
      </c>
      <c r="T52" s="8">
        <v>0</v>
      </c>
      <c r="U52" s="8">
        <v>0.46752267210208726</v>
      </c>
      <c r="W52" s="9">
        <f t="shared" si="0"/>
        <v>0.95951863224105072</v>
      </c>
      <c r="Y52" s="8">
        <f t="shared" si="1"/>
        <v>795.34630632873814</v>
      </c>
      <c r="Z52" s="8">
        <f t="shared" si="2"/>
        <v>33.555061090389593</v>
      </c>
      <c r="AA52" s="8">
        <f t="shared" si="3"/>
        <v>188.4330870575956</v>
      </c>
    </row>
    <row r="53" spans="1:27" x14ac:dyDescent="0.3">
      <c r="A53" s="4">
        <v>41944</v>
      </c>
      <c r="B53" s="5">
        <v>41941</v>
      </c>
      <c r="C53" s="5">
        <v>41985</v>
      </c>
      <c r="D53" s="5">
        <v>41963</v>
      </c>
      <c r="E53" s="6">
        <v>44</v>
      </c>
      <c r="F53" s="7">
        <v>1014.9169634209557</v>
      </c>
      <c r="G53" s="26">
        <v>535.0736346254547</v>
      </c>
      <c r="H53" s="8">
        <v>27.018857053277543</v>
      </c>
      <c r="I53" s="8">
        <v>3.7382584392364167</v>
      </c>
      <c r="J53" s="8">
        <v>0</v>
      </c>
      <c r="K53" s="8">
        <v>3156.6211104698809</v>
      </c>
      <c r="L53" s="8">
        <v>8.6333396665845683</v>
      </c>
      <c r="M53" s="8">
        <v>38.927663849253527</v>
      </c>
      <c r="N53" s="8">
        <v>0</v>
      </c>
      <c r="O53" s="8">
        <v>2.0171746271824578</v>
      </c>
      <c r="P53" s="8">
        <v>2.6411199304461279</v>
      </c>
      <c r="Q53" s="8">
        <v>1482.158617240608</v>
      </c>
      <c r="R53" s="8">
        <v>8.6215519206035438</v>
      </c>
      <c r="S53" s="8">
        <v>2.8521051015948711</v>
      </c>
      <c r="T53" s="8">
        <v>0</v>
      </c>
      <c r="U53" s="8">
        <v>0</v>
      </c>
      <c r="W53" s="9">
        <f t="shared" si="0"/>
        <v>0.99576903198387934</v>
      </c>
      <c r="Y53" s="8">
        <f t="shared" si="1"/>
        <v>4682.5766712885197</v>
      </c>
      <c r="Z53" s="8">
        <f t="shared" si="2"/>
        <v>19.896011517634239</v>
      </c>
      <c r="AA53" s="8">
        <f t="shared" si="3"/>
        <v>565.83075011796871</v>
      </c>
    </row>
    <row r="54" spans="1:27" x14ac:dyDescent="0.3">
      <c r="A54" s="4">
        <v>41974</v>
      </c>
      <c r="B54" s="5">
        <v>41985</v>
      </c>
      <c r="C54" s="5">
        <v>42008</v>
      </c>
      <c r="D54" s="5">
        <v>41996.5</v>
      </c>
      <c r="E54" s="6">
        <v>23</v>
      </c>
      <c r="F54" s="7">
        <v>867.49866693397871</v>
      </c>
      <c r="G54" s="26">
        <v>378.45880693583598</v>
      </c>
      <c r="H54" s="8">
        <v>29.150928744360247</v>
      </c>
      <c r="I54" s="8">
        <v>4.0661738489439703</v>
      </c>
      <c r="J54" s="8">
        <v>7.3619492146155281</v>
      </c>
      <c r="K54" s="8">
        <v>1577.5297285580641</v>
      </c>
      <c r="L54" s="8">
        <v>6.4944333609457496</v>
      </c>
      <c r="M54" s="8">
        <v>49.304654120486269</v>
      </c>
      <c r="N54" s="8">
        <v>0.69775095300864398</v>
      </c>
      <c r="O54" s="8">
        <v>1.8917071897257967</v>
      </c>
      <c r="P54" s="8">
        <v>2.2814950263179115</v>
      </c>
      <c r="Q54" s="8">
        <v>631.78134259310718</v>
      </c>
      <c r="R54" s="8">
        <v>3.48011753742633</v>
      </c>
      <c r="S54" s="8">
        <v>2.3367502234357715</v>
      </c>
      <c r="T54" s="8">
        <v>0</v>
      </c>
      <c r="U54" s="8">
        <v>0</v>
      </c>
      <c r="W54" s="9">
        <f t="shared" si="0"/>
        <v>0.99110191719981899</v>
      </c>
      <c r="Y54" s="8">
        <f t="shared" si="1"/>
        <v>2262.8441826848193</v>
      </c>
      <c r="Z54" s="8">
        <f t="shared" si="2"/>
        <v>20.315746092314164</v>
      </c>
      <c r="AA54" s="8">
        <f t="shared" si="3"/>
        <v>411.6759095291402</v>
      </c>
    </row>
    <row r="55" spans="1:27" x14ac:dyDescent="0.3">
      <c r="A55" s="4">
        <v>42005</v>
      </c>
      <c r="B55" s="5">
        <v>42008</v>
      </c>
      <c r="C55" s="5">
        <v>42035</v>
      </c>
      <c r="D55" s="5">
        <v>42021.5</v>
      </c>
      <c r="E55" s="6">
        <v>27</v>
      </c>
      <c r="F55" s="7">
        <v>1101.7757012310769</v>
      </c>
      <c r="G55" s="26">
        <v>611.27593457324974</v>
      </c>
      <c r="H55" s="8">
        <v>85.364934544999315</v>
      </c>
      <c r="I55" s="8">
        <v>11.776939621454089</v>
      </c>
      <c r="J55" s="8">
        <v>36.206072118088805</v>
      </c>
      <c r="K55" s="8">
        <v>1559.6529581175407</v>
      </c>
      <c r="L55" s="8">
        <v>28.58854095587353</v>
      </c>
      <c r="M55" s="8">
        <v>133.87743614932003</v>
      </c>
      <c r="N55" s="8">
        <v>2.6893549429932841</v>
      </c>
      <c r="O55" s="8">
        <v>2.8713431767822337</v>
      </c>
      <c r="P55" s="8">
        <v>7.4707277070642784</v>
      </c>
      <c r="Q55" s="8">
        <v>622.44667263756833</v>
      </c>
      <c r="R55" s="8">
        <v>3.937597517877335</v>
      </c>
      <c r="S55" s="8">
        <v>6.380486983471191</v>
      </c>
      <c r="T55" s="8">
        <v>0</v>
      </c>
      <c r="U55" s="8">
        <v>0.60714103941911202</v>
      </c>
      <c r="W55" s="9">
        <f t="shared" si="0"/>
        <v>0.96719284577242082</v>
      </c>
      <c r="Y55" s="8">
        <f t="shared" si="1"/>
        <v>2325.8360381041016</v>
      </c>
      <c r="Z55" s="8">
        <f t="shared" si="2"/>
        <v>78.892293241897249</v>
      </c>
      <c r="AA55" s="8">
        <f t="shared" si="3"/>
        <v>708.4178087397031</v>
      </c>
    </row>
    <row r="56" spans="1:27" x14ac:dyDescent="0.3">
      <c r="A56" s="10"/>
      <c r="B56" s="11"/>
      <c r="C56" s="12"/>
      <c r="D56" s="12"/>
      <c r="E56" s="13"/>
      <c r="F56" s="13"/>
    </row>
    <row r="57" spans="1:27" x14ac:dyDescent="0.3">
      <c r="W57" s="9">
        <f>MAX(W3:W55)</f>
        <v>0.99576903198387934</v>
      </c>
    </row>
    <row r="58" spans="1:27" x14ac:dyDescent="0.3">
      <c r="W58" s="9">
        <f>MIN(W3:W55)</f>
        <v>0.45211022716826926</v>
      </c>
    </row>
  </sheetData>
  <pageMargins left="0.7" right="0.7" top="0.75" bottom="0.75" header="0.3" footer="0.3"/>
  <pageSetup paperSize="9" scale="50" fitToHeight="0" orientation="landscape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9"/>
  <sheetViews>
    <sheetView zoomScale="75" zoomScaleNormal="75" zoomScalePageLayoutView="75" workbookViewId="0">
      <selection activeCell="N15" sqref="N15"/>
    </sheetView>
  </sheetViews>
  <sheetFormatPr defaultColWidth="8.77734375" defaultRowHeight="14.4" x14ac:dyDescent="0.3"/>
  <cols>
    <col min="1" max="4" width="8.77734375" style="9"/>
    <col min="5" max="5" width="12.44140625" style="9" customWidth="1"/>
    <col min="6" max="16384" width="8.77734375" style="9"/>
  </cols>
  <sheetData>
    <row r="1" spans="1:23" s="56" customFormat="1" ht="25.8" x14ac:dyDescent="0.5">
      <c r="A1" s="55" t="s">
        <v>639</v>
      </c>
      <c r="I1" s="54" t="s">
        <v>138</v>
      </c>
    </row>
    <row r="2" spans="1:23" x14ac:dyDescent="0.3">
      <c r="B2" s="9" t="s">
        <v>147</v>
      </c>
    </row>
    <row r="3" spans="1:23" s="29" customFormat="1" ht="28.8" x14ac:dyDescent="0.3">
      <c r="A3" s="29" t="s">
        <v>141</v>
      </c>
      <c r="B3" s="31" t="s">
        <v>167</v>
      </c>
      <c r="C3" s="31" t="s">
        <v>168</v>
      </c>
      <c r="D3" s="29" t="s">
        <v>150</v>
      </c>
      <c r="E3" s="29" t="s">
        <v>148</v>
      </c>
      <c r="F3" s="29" t="s">
        <v>151</v>
      </c>
      <c r="G3" s="29" t="s">
        <v>152</v>
      </c>
      <c r="H3" s="29" t="s">
        <v>153</v>
      </c>
      <c r="I3" s="32" t="s">
        <v>4</v>
      </c>
      <c r="J3" s="29" t="s">
        <v>5</v>
      </c>
      <c r="K3" s="29" t="s">
        <v>6</v>
      </c>
      <c r="L3" s="29" t="s">
        <v>7</v>
      </c>
      <c r="M3" s="29" t="s">
        <v>8</v>
      </c>
      <c r="N3" s="29" t="s">
        <v>12</v>
      </c>
      <c r="O3" s="29" t="s">
        <v>9</v>
      </c>
      <c r="P3" s="29" t="s">
        <v>11</v>
      </c>
      <c r="Q3" s="29" t="s">
        <v>10</v>
      </c>
      <c r="R3" s="29" t="s">
        <v>13</v>
      </c>
      <c r="S3" s="29" t="s">
        <v>14</v>
      </c>
      <c r="T3" s="29" t="s">
        <v>15</v>
      </c>
      <c r="U3" s="29" t="s">
        <v>16</v>
      </c>
      <c r="V3" s="29" t="s">
        <v>17</v>
      </c>
      <c r="W3" s="29" t="s">
        <v>18</v>
      </c>
    </row>
    <row r="4" spans="1:23" x14ac:dyDescent="0.3">
      <c r="A4" s="38" t="s">
        <v>127</v>
      </c>
      <c r="B4" s="38">
        <v>348304</v>
      </c>
      <c r="C4" s="38">
        <v>9635591</v>
      </c>
      <c r="D4" s="38" t="s">
        <v>160</v>
      </c>
      <c r="E4" s="38" t="s">
        <v>163</v>
      </c>
      <c r="F4" s="38" t="s">
        <v>164</v>
      </c>
      <c r="G4" s="38">
        <v>1</v>
      </c>
      <c r="H4" s="38">
        <v>1.1000000000000001</v>
      </c>
      <c r="I4" s="35">
        <v>0.61620660595063914</v>
      </c>
      <c r="J4" s="36">
        <v>0.13419131967379314</v>
      </c>
      <c r="K4" s="36">
        <v>3.0572081400526464E-2</v>
      </c>
      <c r="L4" s="36">
        <v>5.24759968022478E-2</v>
      </c>
      <c r="M4" s="36">
        <v>0.11154460063369352</v>
      </c>
      <c r="N4" s="36">
        <v>2.7371932255853878E-2</v>
      </c>
      <c r="O4" s="36">
        <v>1.4932739259096559E-2</v>
      </c>
      <c r="P4" s="36">
        <v>0</v>
      </c>
      <c r="Q4" s="36">
        <v>0</v>
      </c>
      <c r="R4" s="36">
        <v>0</v>
      </c>
      <c r="S4" s="36">
        <v>1.2704724024149554E-2</v>
      </c>
      <c r="T4" s="36">
        <v>0</v>
      </c>
      <c r="U4" s="36">
        <v>0</v>
      </c>
      <c r="V4" s="36">
        <v>0</v>
      </c>
      <c r="W4" s="36">
        <v>0</v>
      </c>
    </row>
    <row r="5" spans="1:23" x14ac:dyDescent="0.3">
      <c r="A5" s="38" t="s">
        <v>128</v>
      </c>
      <c r="B5" s="38">
        <v>354312</v>
      </c>
      <c r="C5" s="38">
        <v>9634167</v>
      </c>
      <c r="D5" s="38" t="s">
        <v>160</v>
      </c>
      <c r="E5" s="38" t="s">
        <v>158</v>
      </c>
      <c r="F5" s="38" t="s">
        <v>165</v>
      </c>
      <c r="G5" s="38">
        <v>2</v>
      </c>
      <c r="H5" s="38">
        <v>1.7</v>
      </c>
      <c r="I5" s="35">
        <v>0.41782672641357171</v>
      </c>
      <c r="J5" s="36">
        <v>0.20977193582855602</v>
      </c>
      <c r="K5" s="36">
        <v>3.7472482736381617E-2</v>
      </c>
      <c r="L5" s="36">
        <v>8.7114948585384142E-2</v>
      </c>
      <c r="M5" s="36">
        <v>0.12385402986510405</v>
      </c>
      <c r="N5" s="36">
        <v>3.8527326134944737E-2</v>
      </c>
      <c r="O5" s="36">
        <v>3.9892259436568892E-2</v>
      </c>
      <c r="P5" s="36">
        <v>2.9048601849330376E-3</v>
      </c>
      <c r="Q5" s="36">
        <v>3.0498447296150514E-3</v>
      </c>
      <c r="R5" s="36">
        <v>1.2499102617632783E-2</v>
      </c>
      <c r="S5" s="36">
        <v>2.3893711603668977E-2</v>
      </c>
      <c r="T5" s="36">
        <v>1.6169252533651522E-3</v>
      </c>
      <c r="U5" s="36">
        <v>1.5758466102736466E-3</v>
      </c>
      <c r="V5" s="36">
        <v>0</v>
      </c>
      <c r="W5" s="36">
        <v>0</v>
      </c>
    </row>
    <row r="6" spans="1:23" x14ac:dyDescent="0.3">
      <c r="A6" s="38" t="s">
        <v>129</v>
      </c>
      <c r="B6" s="38">
        <v>354990</v>
      </c>
      <c r="C6" s="38">
        <v>9632000</v>
      </c>
      <c r="D6" s="38" t="s">
        <v>155</v>
      </c>
      <c r="E6" s="38" t="s">
        <v>158</v>
      </c>
      <c r="F6" s="38" t="s">
        <v>166</v>
      </c>
      <c r="G6" s="38">
        <v>3</v>
      </c>
      <c r="H6" s="38">
        <v>1.3</v>
      </c>
      <c r="I6" s="35">
        <v>0.39415198006844848</v>
      </c>
      <c r="J6" s="36">
        <v>0.14617779052939245</v>
      </c>
      <c r="K6" s="36">
        <v>2.5430653780999169E-2</v>
      </c>
      <c r="L6" s="36">
        <v>4.8288670985970984E-2</v>
      </c>
      <c r="M6" s="36">
        <v>0.28110699711421883</v>
      </c>
      <c r="N6" s="36">
        <v>0</v>
      </c>
      <c r="O6" s="36">
        <v>5.2791601612545126E-2</v>
      </c>
      <c r="P6" s="36">
        <v>0</v>
      </c>
      <c r="Q6" s="36">
        <v>0</v>
      </c>
      <c r="R6" s="36">
        <v>1.0345772389657948E-2</v>
      </c>
      <c r="S6" s="36">
        <v>4.1706533518767047E-2</v>
      </c>
      <c r="T6" s="36">
        <v>0</v>
      </c>
      <c r="U6" s="36">
        <v>0</v>
      </c>
      <c r="V6" s="36">
        <v>0</v>
      </c>
      <c r="W6" s="36">
        <v>0</v>
      </c>
    </row>
    <row r="7" spans="1:23" x14ac:dyDescent="0.3">
      <c r="A7" s="38" t="s">
        <v>130</v>
      </c>
      <c r="B7" s="38">
        <v>356950</v>
      </c>
      <c r="C7" s="38">
        <v>9633581</v>
      </c>
      <c r="D7" s="38" t="s">
        <v>155</v>
      </c>
      <c r="E7" s="38" t="s">
        <v>156</v>
      </c>
      <c r="F7" s="38" t="s">
        <v>157</v>
      </c>
      <c r="G7" s="38">
        <v>4</v>
      </c>
      <c r="H7" s="38">
        <v>5.4</v>
      </c>
      <c r="I7" s="35">
        <v>0.34588841148312488</v>
      </c>
      <c r="J7" s="36">
        <v>0.13005838593926355</v>
      </c>
      <c r="K7" s="36">
        <v>1.0660037772422588E-2</v>
      </c>
      <c r="L7" s="36">
        <v>4.2124638074438364E-2</v>
      </c>
      <c r="M7" s="36">
        <v>0.30087919231331339</v>
      </c>
      <c r="N7" s="36">
        <v>0</v>
      </c>
      <c r="O7" s="36">
        <v>8.7607866500887074E-2</v>
      </c>
      <c r="P7" s="36">
        <v>0</v>
      </c>
      <c r="Q7" s="36">
        <v>4.679388840625561E-3</v>
      </c>
      <c r="R7" s="36">
        <v>1.0591074456340492E-2</v>
      </c>
      <c r="S7" s="36">
        <v>6.2270241096462925E-2</v>
      </c>
      <c r="T7" s="36">
        <v>0</v>
      </c>
      <c r="U7" s="36">
        <v>5.240763523121179E-3</v>
      </c>
      <c r="V7" s="36">
        <v>0</v>
      </c>
      <c r="W7" s="36">
        <v>0</v>
      </c>
    </row>
    <row r="8" spans="1:23" x14ac:dyDescent="0.3">
      <c r="A8" s="38" t="s">
        <v>131</v>
      </c>
      <c r="B8" s="38">
        <v>356937</v>
      </c>
      <c r="C8" s="38">
        <v>9633555</v>
      </c>
      <c r="D8" s="38" t="s">
        <v>155</v>
      </c>
      <c r="E8" s="38" t="s">
        <v>158</v>
      </c>
      <c r="F8" s="38" t="s">
        <v>159</v>
      </c>
      <c r="G8" s="38">
        <v>4</v>
      </c>
      <c r="H8" s="38">
        <v>24.7</v>
      </c>
      <c r="I8" s="35">
        <v>0.37746112175855884</v>
      </c>
      <c r="J8" s="36">
        <v>9.4315277199111772E-2</v>
      </c>
      <c r="K8" s="36">
        <v>1.1094038719850773E-2</v>
      </c>
      <c r="L8" s="36">
        <v>9.3247183539932707E-2</v>
      </c>
      <c r="M8" s="36">
        <v>0.25905996592242153</v>
      </c>
      <c r="N8" s="36">
        <v>0</v>
      </c>
      <c r="O8" s="36">
        <v>7.3379908234127045E-2</v>
      </c>
      <c r="P8" s="36">
        <v>0</v>
      </c>
      <c r="Q8" s="36">
        <v>3.726677516472288E-3</v>
      </c>
      <c r="R8" s="36">
        <v>7.2886189883659839E-3</v>
      </c>
      <c r="S8" s="36">
        <v>7.5830983576339273E-2</v>
      </c>
      <c r="T8" s="36">
        <v>0</v>
      </c>
      <c r="U8" s="36">
        <v>4.5962245448197773E-3</v>
      </c>
      <c r="V8" s="36">
        <v>0</v>
      </c>
      <c r="W8" s="36">
        <v>0</v>
      </c>
    </row>
    <row r="9" spans="1:23" x14ac:dyDescent="0.3">
      <c r="A9" s="38" t="s">
        <v>132</v>
      </c>
      <c r="B9" s="38">
        <v>354074</v>
      </c>
      <c r="C9" s="38">
        <v>9634752</v>
      </c>
      <c r="D9" s="38" t="s">
        <v>160</v>
      </c>
      <c r="E9" s="38" t="s">
        <v>161</v>
      </c>
      <c r="F9" s="38" t="s">
        <v>162</v>
      </c>
      <c r="G9" s="38">
        <v>2</v>
      </c>
      <c r="H9" s="38">
        <v>3</v>
      </c>
      <c r="I9" s="35">
        <v>0.35969966275772203</v>
      </c>
      <c r="J9" s="36">
        <v>0.15114921630593048</v>
      </c>
      <c r="K9" s="36">
        <v>1.7117789544118724E-2</v>
      </c>
      <c r="L9" s="36">
        <v>0.15961913386615931</v>
      </c>
      <c r="M9" s="36">
        <v>0.15898421896561804</v>
      </c>
      <c r="N9" s="36">
        <v>4.0368534477115664E-2</v>
      </c>
      <c r="O9" s="36">
        <v>4.3014211286603786E-2</v>
      </c>
      <c r="P9" s="36">
        <v>1.5480834631682269E-3</v>
      </c>
      <c r="Q9" s="36">
        <v>3.5211926182196819E-3</v>
      </c>
      <c r="R9" s="36">
        <v>2.4895157549064621E-2</v>
      </c>
      <c r="S9" s="36">
        <v>3.56353202870845E-2</v>
      </c>
      <c r="T9" s="36">
        <v>1.5681448387232283E-3</v>
      </c>
      <c r="U9" s="36">
        <v>2.879334040471603E-3</v>
      </c>
      <c r="V9" s="36">
        <v>0</v>
      </c>
      <c r="W9" s="36">
        <v>0</v>
      </c>
    </row>
    <row r="10" spans="1:23" x14ac:dyDescent="0.3">
      <c r="A10" s="38" t="s">
        <v>133</v>
      </c>
      <c r="B10" s="38">
        <v>354373</v>
      </c>
      <c r="C10" s="38">
        <v>9634504</v>
      </c>
      <c r="D10" s="38" t="s">
        <v>160</v>
      </c>
      <c r="E10" s="38" t="s">
        <v>169</v>
      </c>
      <c r="F10" s="38" t="s">
        <v>162</v>
      </c>
      <c r="G10" s="38">
        <v>1</v>
      </c>
      <c r="H10" s="38">
        <v>1.2</v>
      </c>
      <c r="I10" s="35">
        <v>0.76627312374266698</v>
      </c>
      <c r="J10" s="36">
        <v>6.503746673399631E-2</v>
      </c>
      <c r="K10" s="36">
        <v>1.2976628403249913E-2</v>
      </c>
      <c r="L10" s="36">
        <v>3.2740350712462403E-2</v>
      </c>
      <c r="M10" s="36">
        <v>0.10981456719213924</v>
      </c>
      <c r="N10" s="36">
        <v>0</v>
      </c>
      <c r="O10" s="36">
        <v>4.7919684871275091E-3</v>
      </c>
      <c r="P10" s="36">
        <v>0</v>
      </c>
      <c r="Q10" s="36">
        <v>0</v>
      </c>
      <c r="R10" s="36">
        <v>0</v>
      </c>
      <c r="S10" s="36">
        <v>8.3658947283578589E-3</v>
      </c>
      <c r="T10" s="36">
        <v>0</v>
      </c>
      <c r="U10" s="36">
        <v>0</v>
      </c>
      <c r="V10" s="36">
        <v>0</v>
      </c>
      <c r="W10" s="36">
        <v>0</v>
      </c>
    </row>
    <row r="12" spans="1:23" x14ac:dyDescent="0.3">
      <c r="A12" s="9" t="s">
        <v>154</v>
      </c>
    </row>
    <row r="13" spans="1:23" x14ac:dyDescent="0.3">
      <c r="A13" s="9" t="s">
        <v>170</v>
      </c>
    </row>
    <row r="15" spans="1:23" x14ac:dyDescent="0.3">
      <c r="A15" s="9" t="s">
        <v>171</v>
      </c>
    </row>
    <row r="16" spans="1:23" x14ac:dyDescent="0.3">
      <c r="A16" s="9" t="s">
        <v>166</v>
      </c>
      <c r="B16" s="9" t="s">
        <v>174</v>
      </c>
    </row>
    <row r="17" spans="1:2" x14ac:dyDescent="0.3">
      <c r="A17" s="9" t="s">
        <v>164</v>
      </c>
      <c r="B17" s="9" t="s">
        <v>175</v>
      </c>
    </row>
    <row r="18" spans="1:2" x14ac:dyDescent="0.3">
      <c r="A18" s="9" t="s">
        <v>157</v>
      </c>
      <c r="B18" s="9" t="s">
        <v>172</v>
      </c>
    </row>
    <row r="19" spans="1:2" x14ac:dyDescent="0.3">
      <c r="A19" s="9" t="s">
        <v>176</v>
      </c>
      <c r="B19" s="9" t="s">
        <v>173</v>
      </c>
    </row>
  </sheetData>
  <sortState xmlns:xlrd2="http://schemas.microsoft.com/office/spreadsheetml/2017/richdata2" ref="A15:B18">
    <sortCondition ref="A15:A18"/>
  </sortState>
  <pageMargins left="0.7" right="0.7" top="0.75" bottom="0.75" header="0.3" footer="0.3"/>
  <pageSetup paperSize="9" scale="61" fitToHeight="0" orientation="landscape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6"/>
  <sheetViews>
    <sheetView workbookViewId="0">
      <selection sqref="A1:XFD1"/>
    </sheetView>
  </sheetViews>
  <sheetFormatPr defaultColWidth="8.77734375" defaultRowHeight="14.4" x14ac:dyDescent="0.3"/>
  <cols>
    <col min="1" max="1" width="10.33203125" style="9" customWidth="1"/>
    <col min="2" max="2" width="13.77734375" style="9" customWidth="1"/>
    <col min="3" max="3" width="12" style="9" customWidth="1"/>
    <col min="4" max="4" width="7.6640625" style="9" customWidth="1"/>
    <col min="5" max="5" width="11.33203125" style="9" customWidth="1"/>
    <col min="6" max="16384" width="8.77734375" style="9"/>
  </cols>
  <sheetData>
    <row r="1" spans="1:20" s="55" customFormat="1" ht="25.8" x14ac:dyDescent="0.5">
      <c r="A1" s="55" t="s">
        <v>640</v>
      </c>
      <c r="F1" s="54" t="s">
        <v>139</v>
      </c>
    </row>
    <row r="2" spans="1:20" ht="21" x14ac:dyDescent="0.4">
      <c r="A2" s="25"/>
      <c r="D2" s="22" t="s">
        <v>147</v>
      </c>
      <c r="F2" s="15"/>
    </row>
    <row r="3" spans="1:20" s="29" customFormat="1" ht="28.8" x14ac:dyDescent="0.3">
      <c r="A3" s="29" t="s">
        <v>146</v>
      </c>
      <c r="B3" s="29" t="s">
        <v>148</v>
      </c>
      <c r="C3" s="30" t="s">
        <v>145</v>
      </c>
      <c r="D3" s="33" t="s">
        <v>177</v>
      </c>
      <c r="E3" s="31" t="s">
        <v>178</v>
      </c>
      <c r="F3" s="32" t="s">
        <v>4</v>
      </c>
      <c r="G3" s="29" t="s">
        <v>5</v>
      </c>
      <c r="H3" s="29" t="s">
        <v>6</v>
      </c>
      <c r="I3" s="29" t="s">
        <v>7</v>
      </c>
      <c r="J3" s="29" t="s">
        <v>8</v>
      </c>
      <c r="K3" s="29" t="s">
        <v>12</v>
      </c>
      <c r="L3" s="29" t="s">
        <v>9</v>
      </c>
      <c r="M3" s="29" t="s">
        <v>11</v>
      </c>
      <c r="N3" s="29" t="s">
        <v>10</v>
      </c>
      <c r="O3" s="29" t="s">
        <v>13</v>
      </c>
      <c r="P3" s="29" t="s">
        <v>14</v>
      </c>
      <c r="Q3" s="29" t="s">
        <v>15</v>
      </c>
      <c r="R3" s="29" t="s">
        <v>16</v>
      </c>
      <c r="S3" s="29" t="s">
        <v>17</v>
      </c>
      <c r="T3" s="29" t="s">
        <v>18</v>
      </c>
    </row>
    <row r="4" spans="1:20" x14ac:dyDescent="0.3">
      <c r="A4" s="27" t="s">
        <v>142</v>
      </c>
      <c r="B4" s="28" t="s">
        <v>149</v>
      </c>
      <c r="C4" s="37">
        <v>91.6</v>
      </c>
      <c r="D4" s="34">
        <v>355347</v>
      </c>
      <c r="E4" s="27">
        <v>9633219</v>
      </c>
      <c r="F4" s="35">
        <v>0.30992591480595116</v>
      </c>
      <c r="G4" s="36">
        <v>8.001322072924609E-2</v>
      </c>
      <c r="H4" s="36">
        <v>7.5503787646233047E-3</v>
      </c>
      <c r="I4" s="36">
        <v>0.12932734294271797</v>
      </c>
      <c r="J4" s="36">
        <v>0.269558015929656</v>
      </c>
      <c r="K4" s="36">
        <v>4.6200175136946672E-2</v>
      </c>
      <c r="L4" s="36">
        <v>3.1602552198885817E-2</v>
      </c>
      <c r="M4" s="36">
        <v>2.0632688229156545E-3</v>
      </c>
      <c r="N4" s="36">
        <v>1.436428939091591E-3</v>
      </c>
      <c r="O4" s="36">
        <v>3.090401238216274E-2</v>
      </c>
      <c r="P4" s="36">
        <v>8.7135936419383969E-2</v>
      </c>
      <c r="Q4" s="36">
        <v>2.2114894102625406E-3</v>
      </c>
      <c r="R4" s="36">
        <v>2.0712635181564776E-3</v>
      </c>
      <c r="S4" s="36">
        <v>0</v>
      </c>
      <c r="T4" s="36">
        <v>0</v>
      </c>
    </row>
    <row r="5" spans="1:20" x14ac:dyDescent="0.3">
      <c r="A5" s="27" t="s">
        <v>143</v>
      </c>
      <c r="B5" s="28" t="s">
        <v>149</v>
      </c>
      <c r="C5" s="37">
        <v>75</v>
      </c>
      <c r="D5" s="34">
        <v>354548</v>
      </c>
      <c r="E5" s="27">
        <v>9633854</v>
      </c>
      <c r="F5" s="35">
        <v>0.31509515580075359</v>
      </c>
      <c r="G5" s="36">
        <v>8.0354413780429679E-2</v>
      </c>
      <c r="H5" s="36">
        <v>9.5899192530639402E-3</v>
      </c>
      <c r="I5" s="36">
        <v>0.118317406911531</v>
      </c>
      <c r="J5" s="36">
        <v>0.27165079677779513</v>
      </c>
      <c r="K5" s="36">
        <v>4.5233745623231646E-2</v>
      </c>
      <c r="L5" s="36">
        <v>3.9523046101788452E-2</v>
      </c>
      <c r="M5" s="36">
        <v>2.3229016879381518E-3</v>
      </c>
      <c r="N5" s="36">
        <v>2.0106493975790914E-3</v>
      </c>
      <c r="O5" s="36">
        <v>2.8453194576016964E-2</v>
      </c>
      <c r="P5" s="36">
        <v>8.3107147697339692E-2</v>
      </c>
      <c r="Q5" s="36">
        <v>2.048418759603726E-3</v>
      </c>
      <c r="R5" s="36">
        <v>2.2932036329288323E-3</v>
      </c>
      <c r="S5" s="36">
        <v>0</v>
      </c>
      <c r="T5" s="36">
        <v>0</v>
      </c>
    </row>
    <row r="6" spans="1:20" x14ac:dyDescent="0.3">
      <c r="A6" s="27" t="s">
        <v>144</v>
      </c>
      <c r="B6" s="28" t="s">
        <v>149</v>
      </c>
      <c r="C6" s="37">
        <v>64.7</v>
      </c>
      <c r="D6" s="34">
        <v>354494</v>
      </c>
      <c r="E6" s="27">
        <v>9634091</v>
      </c>
      <c r="F6" s="35">
        <v>0.29485872061420748</v>
      </c>
      <c r="G6" s="36">
        <v>9.7985054835924817E-2</v>
      </c>
      <c r="H6" s="36">
        <v>1.4671464065588693E-2</v>
      </c>
      <c r="I6" s="36">
        <v>9.7101059477840868E-2</v>
      </c>
      <c r="J6" s="36">
        <v>0.26527083172678151</v>
      </c>
      <c r="K6" s="36">
        <v>4.8756218531175878E-2</v>
      </c>
      <c r="L6" s="36">
        <v>5.2007214906794913E-2</v>
      </c>
      <c r="M6" s="36">
        <v>4.070441264150979E-3</v>
      </c>
      <c r="N6" s="36">
        <v>4.4985056716766005E-3</v>
      </c>
      <c r="O6" s="36">
        <v>2.682877009913914E-2</v>
      </c>
      <c r="P6" s="36">
        <v>8.6930373140083173E-2</v>
      </c>
      <c r="Q6" s="36">
        <v>2.8556435580248912E-3</v>
      </c>
      <c r="R6" s="36">
        <v>4.1657021086110553E-3</v>
      </c>
      <c r="S6" s="36">
        <v>0</v>
      </c>
      <c r="T6" s="36">
        <v>0</v>
      </c>
    </row>
  </sheetData>
  <pageMargins left="0.7" right="0.7" top="0.75" bottom="0.75" header="0.3" footer="0.3"/>
  <pageSetup paperSize="9" scale="69" fitToHeight="0" orientation="landscape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M221"/>
  <sheetViews>
    <sheetView zoomScale="75" zoomScaleNormal="75" zoomScalePageLayoutView="75" workbookViewId="0">
      <selection activeCell="D18" sqref="D18"/>
    </sheetView>
  </sheetViews>
  <sheetFormatPr defaultColWidth="11.5546875" defaultRowHeight="14.4" x14ac:dyDescent="0.3"/>
  <cols>
    <col min="1" max="1" width="89.77734375" customWidth="1"/>
    <col min="2" max="112" width="13.6640625" style="27" customWidth="1"/>
    <col min="113" max="113" width="13.6640625" style="50" customWidth="1"/>
    <col min="114" max="221" width="13.6640625" style="27" customWidth="1"/>
  </cols>
  <sheetData>
    <row r="1" spans="1:221" s="61" customFormat="1" ht="25.8" x14ac:dyDescent="0.5">
      <c r="A1" s="59" t="s">
        <v>687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0"/>
      <c r="CZ1" s="60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60"/>
      <c r="DW1" s="60"/>
      <c r="DX1" s="60"/>
      <c r="DY1" s="60"/>
      <c r="DZ1" s="60"/>
      <c r="EA1" s="60"/>
      <c r="EB1" s="60"/>
      <c r="EC1" s="60"/>
      <c r="ED1" s="60"/>
      <c r="EE1" s="60"/>
      <c r="EF1" s="60"/>
      <c r="EG1" s="60"/>
      <c r="EH1" s="60"/>
      <c r="EI1" s="60"/>
      <c r="EJ1" s="60"/>
      <c r="EK1" s="60"/>
      <c r="EL1" s="60"/>
      <c r="EM1" s="60"/>
      <c r="EN1" s="60"/>
      <c r="EO1" s="60"/>
      <c r="EP1" s="60"/>
      <c r="EQ1" s="60"/>
      <c r="ER1" s="60"/>
      <c r="ES1" s="60"/>
      <c r="ET1" s="60"/>
      <c r="EU1" s="60"/>
      <c r="EV1" s="60"/>
      <c r="EW1" s="60"/>
      <c r="EX1" s="60"/>
      <c r="EY1" s="60"/>
      <c r="EZ1" s="60"/>
      <c r="FA1" s="60"/>
      <c r="FB1" s="60"/>
      <c r="FC1" s="60"/>
      <c r="FD1" s="60"/>
      <c r="FE1" s="60"/>
      <c r="FF1" s="60"/>
      <c r="FG1" s="60"/>
      <c r="FH1" s="60"/>
      <c r="FI1" s="60"/>
      <c r="FJ1" s="60"/>
      <c r="FK1" s="60"/>
      <c r="FL1" s="60"/>
      <c r="FM1" s="60"/>
      <c r="FN1" s="60"/>
      <c r="FO1" s="60"/>
      <c r="FP1" s="60"/>
      <c r="FQ1" s="60"/>
      <c r="FR1" s="60"/>
      <c r="FS1" s="60"/>
      <c r="FT1" s="60"/>
      <c r="FU1" s="60"/>
      <c r="FV1" s="60"/>
      <c r="FW1" s="60"/>
      <c r="FX1" s="60"/>
      <c r="FY1" s="60"/>
      <c r="FZ1" s="60"/>
      <c r="GA1" s="60"/>
      <c r="GB1" s="60"/>
      <c r="GC1" s="60"/>
      <c r="GD1" s="60"/>
      <c r="GE1" s="60"/>
      <c r="GF1" s="60"/>
      <c r="GG1" s="60"/>
      <c r="GH1" s="60"/>
      <c r="GI1" s="60"/>
      <c r="GJ1" s="60"/>
      <c r="GK1" s="60"/>
      <c r="GL1" s="60"/>
      <c r="GM1" s="60"/>
      <c r="GN1" s="60"/>
      <c r="GO1" s="60"/>
      <c r="GP1" s="60"/>
      <c r="GQ1" s="60"/>
      <c r="GR1" s="60"/>
      <c r="GS1" s="60"/>
      <c r="GT1" s="60"/>
      <c r="GU1" s="60"/>
      <c r="GV1" s="60"/>
      <c r="GW1" s="60"/>
      <c r="GX1" s="60"/>
      <c r="GY1" s="60"/>
      <c r="GZ1" s="60"/>
      <c r="HA1" s="60"/>
      <c r="HB1" s="60"/>
      <c r="HC1" s="60"/>
      <c r="HD1" s="60"/>
      <c r="HE1" s="60"/>
      <c r="HF1" s="60"/>
      <c r="HG1" s="60"/>
      <c r="HH1" s="60"/>
      <c r="HI1" s="60"/>
      <c r="HJ1" s="60"/>
      <c r="HK1" s="60"/>
      <c r="HL1" s="60"/>
      <c r="HM1" s="60"/>
    </row>
    <row r="2" spans="1:221" x14ac:dyDescent="0.3">
      <c r="A2" s="39" t="s">
        <v>179</v>
      </c>
      <c r="B2" s="40" t="s">
        <v>180</v>
      </c>
      <c r="C2" s="40" t="s">
        <v>181</v>
      </c>
      <c r="D2" s="40" t="s">
        <v>182</v>
      </c>
      <c r="E2" s="40" t="s">
        <v>183</v>
      </c>
      <c r="F2" s="40" t="s">
        <v>184</v>
      </c>
      <c r="G2" s="40" t="s">
        <v>185</v>
      </c>
      <c r="H2" s="40" t="s">
        <v>186</v>
      </c>
      <c r="I2" s="40" t="s">
        <v>187</v>
      </c>
      <c r="J2" s="40" t="s">
        <v>188</v>
      </c>
      <c r="K2" s="40" t="s">
        <v>189</v>
      </c>
      <c r="L2" s="40" t="s">
        <v>190</v>
      </c>
      <c r="M2" s="40" t="s">
        <v>191</v>
      </c>
      <c r="N2" s="40" t="s">
        <v>192</v>
      </c>
      <c r="O2" s="40" t="s">
        <v>193</v>
      </c>
      <c r="P2" s="40" t="s">
        <v>194</v>
      </c>
      <c r="Q2" s="40" t="s">
        <v>195</v>
      </c>
      <c r="R2" s="40" t="s">
        <v>196</v>
      </c>
      <c r="S2" s="40" t="s">
        <v>197</v>
      </c>
      <c r="T2" s="40" t="s">
        <v>198</v>
      </c>
      <c r="U2" s="40" t="s">
        <v>199</v>
      </c>
      <c r="V2" s="40" t="s">
        <v>200</v>
      </c>
      <c r="W2" s="40" t="s">
        <v>201</v>
      </c>
      <c r="X2" s="40" t="s">
        <v>202</v>
      </c>
      <c r="Y2" s="40" t="s">
        <v>203</v>
      </c>
      <c r="Z2" s="40" t="s">
        <v>204</v>
      </c>
      <c r="AA2" s="40" t="s">
        <v>205</v>
      </c>
      <c r="AB2" s="40" t="s">
        <v>206</v>
      </c>
      <c r="AC2" s="40" t="s">
        <v>207</v>
      </c>
      <c r="AD2" s="40" t="s">
        <v>208</v>
      </c>
      <c r="AE2" s="40" t="s">
        <v>209</v>
      </c>
      <c r="AF2" s="40" t="s">
        <v>210</v>
      </c>
      <c r="AG2" s="40" t="s">
        <v>211</v>
      </c>
      <c r="AH2" s="40" t="s">
        <v>212</v>
      </c>
      <c r="AI2" s="40" t="s">
        <v>213</v>
      </c>
      <c r="AJ2" s="40" t="s">
        <v>214</v>
      </c>
      <c r="AK2" s="40" t="s">
        <v>215</v>
      </c>
      <c r="AL2" s="40" t="s">
        <v>216</v>
      </c>
      <c r="AM2" s="40" t="s">
        <v>217</v>
      </c>
      <c r="AN2" s="40" t="s">
        <v>218</v>
      </c>
      <c r="AO2" s="40" t="s">
        <v>219</v>
      </c>
      <c r="AP2" s="40" t="s">
        <v>220</v>
      </c>
      <c r="AQ2" s="40" t="s">
        <v>221</v>
      </c>
      <c r="AR2" s="40" t="s">
        <v>222</v>
      </c>
      <c r="AS2" s="40" t="s">
        <v>223</v>
      </c>
      <c r="AT2" s="40" t="s">
        <v>224</v>
      </c>
      <c r="AU2" s="40" t="s">
        <v>225</v>
      </c>
      <c r="AV2" s="40" t="s">
        <v>226</v>
      </c>
      <c r="AW2" s="40" t="s">
        <v>227</v>
      </c>
      <c r="AX2" s="40" t="s">
        <v>228</v>
      </c>
      <c r="AY2" s="40" t="s">
        <v>229</v>
      </c>
      <c r="AZ2" s="40" t="s">
        <v>230</v>
      </c>
      <c r="BA2" s="40" t="s">
        <v>231</v>
      </c>
      <c r="BB2" s="40" t="s">
        <v>232</v>
      </c>
      <c r="BC2" s="40" t="s">
        <v>233</v>
      </c>
      <c r="BD2" s="40" t="s">
        <v>234</v>
      </c>
      <c r="BE2" s="40" t="s">
        <v>235</v>
      </c>
      <c r="BF2" s="40" t="s">
        <v>236</v>
      </c>
      <c r="BG2" s="40" t="s">
        <v>237</v>
      </c>
      <c r="BH2" s="40" t="s">
        <v>238</v>
      </c>
      <c r="BI2" s="40" t="s">
        <v>239</v>
      </c>
      <c r="BJ2" s="40" t="s">
        <v>240</v>
      </c>
      <c r="BK2" s="40" t="s">
        <v>241</v>
      </c>
      <c r="BL2" s="40" t="s">
        <v>242</v>
      </c>
      <c r="BM2" s="40" t="s">
        <v>243</v>
      </c>
      <c r="BN2" s="40" t="s">
        <v>244</v>
      </c>
      <c r="BO2" s="40" t="s">
        <v>245</v>
      </c>
      <c r="BP2" s="40" t="s">
        <v>246</v>
      </c>
      <c r="BQ2" s="40" t="s">
        <v>247</v>
      </c>
      <c r="BR2" s="40" t="s">
        <v>248</v>
      </c>
      <c r="BS2" s="40" t="s">
        <v>249</v>
      </c>
      <c r="BT2" s="40" t="s">
        <v>250</v>
      </c>
      <c r="BU2" s="40" t="s">
        <v>251</v>
      </c>
      <c r="BV2" s="40" t="s">
        <v>252</v>
      </c>
      <c r="BW2" s="40" t="s">
        <v>253</v>
      </c>
      <c r="BX2" s="40" t="s">
        <v>254</v>
      </c>
      <c r="BY2" s="40" t="s">
        <v>255</v>
      </c>
      <c r="BZ2" s="40" t="s">
        <v>256</v>
      </c>
      <c r="CA2" s="40" t="s">
        <v>257</v>
      </c>
      <c r="CB2" s="40" t="s">
        <v>258</v>
      </c>
      <c r="CC2" s="40" t="s">
        <v>259</v>
      </c>
      <c r="CD2" s="40" t="s">
        <v>260</v>
      </c>
      <c r="CE2" s="40" t="s">
        <v>261</v>
      </c>
      <c r="CF2" s="40" t="s">
        <v>262</v>
      </c>
      <c r="CG2" s="40" t="s">
        <v>263</v>
      </c>
      <c r="CH2" s="40" t="s">
        <v>264</v>
      </c>
      <c r="CI2" s="40" t="s">
        <v>265</v>
      </c>
      <c r="CJ2" s="40" t="s">
        <v>266</v>
      </c>
      <c r="CK2" s="40" t="s">
        <v>267</v>
      </c>
      <c r="CL2" s="40" t="s">
        <v>268</v>
      </c>
      <c r="CM2" s="40" t="s">
        <v>269</v>
      </c>
      <c r="CN2" s="40" t="s">
        <v>270</v>
      </c>
      <c r="CO2" s="40" t="s">
        <v>271</v>
      </c>
      <c r="CP2" s="40" t="s">
        <v>272</v>
      </c>
      <c r="CQ2" s="40" t="s">
        <v>273</v>
      </c>
      <c r="CR2" s="40" t="s">
        <v>274</v>
      </c>
      <c r="CS2" s="40" t="s">
        <v>275</v>
      </c>
      <c r="CT2" s="40" t="s">
        <v>276</v>
      </c>
      <c r="CU2" s="40" t="s">
        <v>277</v>
      </c>
      <c r="CV2" s="40" t="s">
        <v>278</v>
      </c>
      <c r="CW2" s="40" t="s">
        <v>279</v>
      </c>
      <c r="CX2" s="40" t="s">
        <v>280</v>
      </c>
      <c r="CY2" s="40" t="s">
        <v>281</v>
      </c>
      <c r="CZ2" s="40" t="s">
        <v>282</v>
      </c>
      <c r="DA2" s="40" t="s">
        <v>283</v>
      </c>
      <c r="DB2" s="40" t="s">
        <v>284</v>
      </c>
      <c r="DC2" s="40" t="s">
        <v>285</v>
      </c>
      <c r="DD2" s="40" t="s">
        <v>286</v>
      </c>
      <c r="DE2" s="40" t="s">
        <v>287</v>
      </c>
      <c r="DF2" s="40" t="s">
        <v>288</v>
      </c>
      <c r="DG2" s="40" t="s">
        <v>289</v>
      </c>
      <c r="DH2" s="40" t="s">
        <v>290</v>
      </c>
      <c r="DI2" s="40" t="s">
        <v>291</v>
      </c>
      <c r="DJ2" s="40" t="s">
        <v>292</v>
      </c>
      <c r="DK2" s="40" t="s">
        <v>293</v>
      </c>
      <c r="DL2" s="40" t="s">
        <v>294</v>
      </c>
      <c r="DM2" s="40" t="s">
        <v>295</v>
      </c>
      <c r="DN2" s="40" t="s">
        <v>296</v>
      </c>
      <c r="DO2" s="40" t="s">
        <v>297</v>
      </c>
      <c r="DP2" s="40" t="s">
        <v>298</v>
      </c>
      <c r="DQ2" s="40" t="s">
        <v>299</v>
      </c>
      <c r="DR2" s="40" t="s">
        <v>300</v>
      </c>
      <c r="DS2" s="40" t="s">
        <v>301</v>
      </c>
      <c r="DT2" s="40" t="s">
        <v>302</v>
      </c>
      <c r="DU2" s="40" t="s">
        <v>303</v>
      </c>
      <c r="DV2" s="40" t="s">
        <v>304</v>
      </c>
      <c r="DW2" s="40" t="s">
        <v>305</v>
      </c>
      <c r="DX2" s="40" t="s">
        <v>306</v>
      </c>
      <c r="DY2" s="40" t="s">
        <v>307</v>
      </c>
      <c r="DZ2" s="40" t="s">
        <v>308</v>
      </c>
      <c r="EA2" s="40" t="s">
        <v>309</v>
      </c>
      <c r="EB2" s="40" t="s">
        <v>310</v>
      </c>
      <c r="EC2" s="40" t="s">
        <v>311</v>
      </c>
      <c r="ED2" s="40" t="s">
        <v>312</v>
      </c>
      <c r="EE2" s="40" t="s">
        <v>313</v>
      </c>
      <c r="EF2" s="40" t="s">
        <v>314</v>
      </c>
      <c r="EG2" s="40" t="s">
        <v>315</v>
      </c>
      <c r="EH2" s="40" t="s">
        <v>316</v>
      </c>
      <c r="EI2" s="40" t="s">
        <v>317</v>
      </c>
      <c r="EJ2" s="40" t="s">
        <v>318</v>
      </c>
      <c r="EK2" s="40" t="s">
        <v>319</v>
      </c>
      <c r="EL2" s="40" t="s">
        <v>320</v>
      </c>
      <c r="EM2" s="40" t="s">
        <v>321</v>
      </c>
      <c r="EN2" s="40" t="s">
        <v>322</v>
      </c>
      <c r="EO2" s="40" t="s">
        <v>323</v>
      </c>
      <c r="EP2" s="40" t="s">
        <v>324</v>
      </c>
      <c r="EQ2" s="40" t="s">
        <v>325</v>
      </c>
      <c r="ER2" s="40" t="s">
        <v>326</v>
      </c>
      <c r="ES2" s="40" t="s">
        <v>327</v>
      </c>
      <c r="ET2" s="40" t="s">
        <v>328</v>
      </c>
      <c r="EU2" s="40" t="s">
        <v>329</v>
      </c>
      <c r="EV2" s="40" t="s">
        <v>330</v>
      </c>
      <c r="EW2" s="40" t="s">
        <v>331</v>
      </c>
      <c r="EX2" s="40" t="s">
        <v>332</v>
      </c>
      <c r="EY2" s="40" t="s">
        <v>333</v>
      </c>
      <c r="EZ2" s="40" t="s">
        <v>334</v>
      </c>
      <c r="FA2" s="40" t="s">
        <v>335</v>
      </c>
      <c r="FB2" s="40" t="s">
        <v>336</v>
      </c>
      <c r="FC2" s="40" t="s">
        <v>337</v>
      </c>
      <c r="FD2" s="40" t="s">
        <v>338</v>
      </c>
      <c r="FE2" s="40" t="s">
        <v>339</v>
      </c>
      <c r="FF2" s="40" t="s">
        <v>340</v>
      </c>
      <c r="FG2" s="40" t="s">
        <v>341</v>
      </c>
      <c r="FH2" s="40" t="s">
        <v>342</v>
      </c>
      <c r="FI2" s="40" t="s">
        <v>343</v>
      </c>
      <c r="FJ2" s="40" t="s">
        <v>344</v>
      </c>
      <c r="FK2" s="40" t="s">
        <v>345</v>
      </c>
      <c r="FL2" s="40" t="s">
        <v>346</v>
      </c>
      <c r="FM2" s="40" t="s">
        <v>347</v>
      </c>
      <c r="FN2" s="40" t="s">
        <v>348</v>
      </c>
      <c r="FO2" s="40" t="s">
        <v>349</v>
      </c>
      <c r="FP2" s="40" t="s">
        <v>350</v>
      </c>
      <c r="FQ2" s="40" t="s">
        <v>351</v>
      </c>
      <c r="FR2" s="40" t="s">
        <v>352</v>
      </c>
      <c r="FS2" s="40" t="s">
        <v>353</v>
      </c>
      <c r="FT2" s="40" t="s">
        <v>354</v>
      </c>
      <c r="FU2" s="40" t="s">
        <v>355</v>
      </c>
      <c r="FV2" s="40" t="s">
        <v>356</v>
      </c>
      <c r="FW2" s="40" t="s">
        <v>357</v>
      </c>
      <c r="FX2" s="40" t="s">
        <v>358</v>
      </c>
      <c r="FY2" s="40" t="s">
        <v>359</v>
      </c>
      <c r="FZ2" s="40" t="s">
        <v>360</v>
      </c>
      <c r="GA2" s="40" t="s">
        <v>361</v>
      </c>
      <c r="GB2" s="40" t="s">
        <v>362</v>
      </c>
      <c r="GC2" s="40" t="s">
        <v>363</v>
      </c>
      <c r="GD2" s="40" t="s">
        <v>364</v>
      </c>
      <c r="GE2" s="40" t="s">
        <v>365</v>
      </c>
      <c r="GF2" s="40" t="s">
        <v>366</v>
      </c>
      <c r="GG2" s="40" t="s">
        <v>367</v>
      </c>
      <c r="GH2" s="40" t="s">
        <v>368</v>
      </c>
      <c r="GI2" s="40" t="s">
        <v>369</v>
      </c>
      <c r="GJ2" s="40" t="s">
        <v>370</v>
      </c>
      <c r="GK2" s="40" t="s">
        <v>371</v>
      </c>
      <c r="GL2" s="40" t="s">
        <v>372</v>
      </c>
      <c r="GM2" s="40" t="s">
        <v>373</v>
      </c>
      <c r="GN2" s="40" t="s">
        <v>374</v>
      </c>
      <c r="GO2" s="40" t="s">
        <v>375</v>
      </c>
      <c r="GP2" s="40" t="s">
        <v>376</v>
      </c>
      <c r="GQ2" s="40" t="s">
        <v>377</v>
      </c>
      <c r="GR2" s="40" t="s">
        <v>378</v>
      </c>
      <c r="GS2" s="40" t="s">
        <v>379</v>
      </c>
      <c r="GT2" s="40" t="s">
        <v>380</v>
      </c>
      <c r="GU2" s="40" t="s">
        <v>381</v>
      </c>
      <c r="GV2" s="40" t="s">
        <v>382</v>
      </c>
      <c r="GW2" s="40" t="s">
        <v>383</v>
      </c>
      <c r="GX2" s="40" t="s">
        <v>384</v>
      </c>
      <c r="GY2" s="40" t="s">
        <v>385</v>
      </c>
      <c r="GZ2" s="40" t="s">
        <v>386</v>
      </c>
      <c r="HA2" s="40" t="s">
        <v>232</v>
      </c>
      <c r="HB2" s="40" t="s">
        <v>233</v>
      </c>
      <c r="HC2" s="40" t="s">
        <v>234</v>
      </c>
      <c r="HD2" s="40" t="s">
        <v>235</v>
      </c>
      <c r="HE2" s="40" t="s">
        <v>236</v>
      </c>
      <c r="HF2" s="40" t="s">
        <v>237</v>
      </c>
      <c r="HG2" s="40" t="s">
        <v>238</v>
      </c>
      <c r="HH2" s="40" t="s">
        <v>239</v>
      </c>
      <c r="HI2" s="40" t="s">
        <v>240</v>
      </c>
      <c r="HJ2" s="40" t="s">
        <v>241</v>
      </c>
      <c r="HK2" s="40" t="s">
        <v>242</v>
      </c>
      <c r="HL2" s="40" t="s">
        <v>243</v>
      </c>
      <c r="HM2" s="40" t="s">
        <v>244</v>
      </c>
    </row>
    <row r="3" spans="1:221" x14ac:dyDescent="0.3">
      <c r="A3" s="39" t="s">
        <v>387</v>
      </c>
      <c r="B3" s="42">
        <v>81462249.673301518</v>
      </c>
      <c r="C3" s="42">
        <v>15610917.093237039</v>
      </c>
      <c r="D3" s="42">
        <v>11770261.4520713</v>
      </c>
      <c r="E3" s="42">
        <v>10006956.806260485</v>
      </c>
      <c r="F3" s="42">
        <v>40276847.614771605</v>
      </c>
      <c r="G3" s="42">
        <v>116796833.17053469</v>
      </c>
      <c r="H3" s="42">
        <v>57187497.815740488</v>
      </c>
      <c r="I3" s="42">
        <v>30171284.575335443</v>
      </c>
      <c r="J3" s="42">
        <v>86644370.6722565</v>
      </c>
      <c r="K3" s="42">
        <v>37867925.994396076</v>
      </c>
      <c r="L3" s="42">
        <v>31369672.267250516</v>
      </c>
      <c r="M3" s="42">
        <v>20907387.554995507</v>
      </c>
      <c r="N3" s="42">
        <v>11102271.39406389</v>
      </c>
      <c r="O3" s="42">
        <v>54469811.132833622</v>
      </c>
      <c r="P3" s="42">
        <v>16496545.380229127</v>
      </c>
      <c r="Q3" s="42">
        <v>31471660.89811606</v>
      </c>
      <c r="R3" s="42">
        <v>42561807.258427784</v>
      </c>
      <c r="S3" s="42">
        <v>80411409.114762604</v>
      </c>
      <c r="T3" s="42">
        <v>18007540.981004767</v>
      </c>
      <c r="U3" s="42">
        <v>4958392.3110527527</v>
      </c>
      <c r="V3" s="42">
        <v>18421380.945838653</v>
      </c>
      <c r="W3" s="42">
        <v>35029921.093279749</v>
      </c>
      <c r="X3" s="42">
        <v>25958437.59651557</v>
      </c>
      <c r="Y3" s="42">
        <v>18066086.841294937</v>
      </c>
      <c r="Z3" s="42">
        <v>78604950.911756977</v>
      </c>
      <c r="AA3" s="42">
        <v>11357418.03558163</v>
      </c>
      <c r="AB3" s="42">
        <v>50551400.320905015</v>
      </c>
      <c r="AC3" s="42">
        <v>4445100.676992761</v>
      </c>
      <c r="AD3" s="42">
        <v>23575341.498853456</v>
      </c>
      <c r="AE3" s="42">
        <v>12277557.363420151</v>
      </c>
      <c r="AF3" s="42">
        <v>39117251.890529796</v>
      </c>
      <c r="AG3" s="42">
        <v>55721608.07432083</v>
      </c>
      <c r="AH3" s="42">
        <v>1957501.1555047214</v>
      </c>
      <c r="AI3" s="42">
        <v>39286913.643043593</v>
      </c>
      <c r="AJ3" s="42">
        <v>7930030.1252035871</v>
      </c>
      <c r="AK3" s="42">
        <v>30499501.432821404</v>
      </c>
      <c r="AL3" s="42">
        <v>66684673.377526842</v>
      </c>
      <c r="AM3" s="42">
        <v>17508025.499046154</v>
      </c>
      <c r="AN3" s="42">
        <v>17394734.607168518</v>
      </c>
      <c r="AO3" s="42">
        <v>38780123.289947614</v>
      </c>
      <c r="AP3" s="42">
        <v>15935159.005157346</v>
      </c>
      <c r="AQ3" s="42">
        <v>23987019.863131836</v>
      </c>
      <c r="AR3" s="42">
        <v>85065244.647427231</v>
      </c>
      <c r="AS3" s="42">
        <v>43164695.47737921</v>
      </c>
      <c r="AT3" s="42">
        <v>36460719.390032671</v>
      </c>
      <c r="AU3" s="42">
        <v>17564947.341728937</v>
      </c>
      <c r="AV3" s="42">
        <v>23397461.165039565</v>
      </c>
      <c r="AW3" s="42">
        <v>18085644.396087512</v>
      </c>
      <c r="AX3" s="42">
        <v>13460244.639674956</v>
      </c>
      <c r="AY3" s="42">
        <v>32474807.559317864</v>
      </c>
      <c r="AZ3" s="42">
        <v>33947846.986367919</v>
      </c>
      <c r="BA3" s="42">
        <v>11114290.227086164</v>
      </c>
      <c r="BB3" s="42">
        <v>22189316.974813633</v>
      </c>
      <c r="BC3" s="42">
        <v>11042371.902973484</v>
      </c>
      <c r="BD3" s="42">
        <v>27849772.553447776</v>
      </c>
      <c r="BE3" s="42">
        <v>48044997.735678807</v>
      </c>
      <c r="BF3" s="42">
        <v>12330808.340883944</v>
      </c>
      <c r="BG3" s="42">
        <v>23372159.488266505</v>
      </c>
      <c r="BH3" s="42">
        <v>38155818.739220425</v>
      </c>
      <c r="BI3" s="42">
        <v>10181700.727132473</v>
      </c>
      <c r="BJ3" s="42">
        <v>15326402.297156025</v>
      </c>
      <c r="BK3" s="42">
        <v>3053714.4148940584</v>
      </c>
      <c r="BL3" s="42">
        <v>28675353.994200855</v>
      </c>
      <c r="BM3" s="42">
        <v>19614445.256118964</v>
      </c>
      <c r="BN3" s="42">
        <v>14709037.422272976</v>
      </c>
      <c r="BO3" s="42">
        <v>6512596.1436436949</v>
      </c>
      <c r="BP3" s="42">
        <v>53361482.329969093</v>
      </c>
      <c r="BQ3" s="42">
        <v>79031344.498042196</v>
      </c>
      <c r="BR3" s="42">
        <v>18401460.330387499</v>
      </c>
      <c r="BS3" s="42">
        <v>30433573.657569759</v>
      </c>
      <c r="BT3" s="42">
        <v>7155416.4794339929</v>
      </c>
      <c r="BU3" s="42">
        <v>9277040.4955339916</v>
      </c>
      <c r="BV3" s="42">
        <v>10292461.865199935</v>
      </c>
      <c r="BW3" s="42">
        <v>8526243.4383725394</v>
      </c>
      <c r="BX3" s="42">
        <v>9931452.4570553917</v>
      </c>
      <c r="BY3" s="42">
        <v>6727457.5283025187</v>
      </c>
      <c r="BZ3" s="42">
        <v>24169382.345554963</v>
      </c>
      <c r="CA3" s="42">
        <v>9996135.4276157152</v>
      </c>
      <c r="CB3" s="42">
        <v>7391485.5767144021</v>
      </c>
      <c r="CC3" s="42">
        <v>14285555.002156194</v>
      </c>
      <c r="CD3" s="42">
        <v>9490240.6274389587</v>
      </c>
      <c r="CE3" s="42">
        <v>20481972.828233492</v>
      </c>
      <c r="CF3" s="42">
        <v>17022366.196394846</v>
      </c>
      <c r="CG3" s="42">
        <v>18282388.20241994</v>
      </c>
      <c r="CH3" s="42">
        <v>38948322.827545278</v>
      </c>
      <c r="CI3" s="42">
        <v>21503889.0720626</v>
      </c>
      <c r="CJ3" s="42">
        <v>13695290.715097278</v>
      </c>
      <c r="CK3" s="43">
        <v>26120696.287926305</v>
      </c>
      <c r="CL3" s="42">
        <v>14239260.521526694</v>
      </c>
      <c r="CM3" s="42">
        <v>9068629.9467416219</v>
      </c>
      <c r="CN3" s="42">
        <v>28799726.504474033</v>
      </c>
      <c r="CO3" s="42">
        <v>10876367.046181092</v>
      </c>
      <c r="CP3" s="42">
        <v>10159691.945162829</v>
      </c>
      <c r="CQ3" s="42">
        <v>22358012.333799139</v>
      </c>
      <c r="CR3" s="42">
        <v>41291725.497270502</v>
      </c>
      <c r="CS3" s="42">
        <v>13431148.951491598</v>
      </c>
      <c r="CT3" s="42">
        <v>9692596.9834862929</v>
      </c>
      <c r="CU3" s="42">
        <v>16721170.67493945</v>
      </c>
      <c r="CV3" s="42">
        <v>14401950.764403481</v>
      </c>
      <c r="CW3" s="42">
        <v>20850911.020801522</v>
      </c>
      <c r="CX3" s="43">
        <v>7925741.2553538289</v>
      </c>
      <c r="CY3" s="42">
        <v>39011585.565257847</v>
      </c>
      <c r="CZ3" s="42">
        <v>7798148.1505921781</v>
      </c>
      <c r="DA3" s="42">
        <v>5563967.5131292138</v>
      </c>
      <c r="DB3" s="42">
        <v>6263801.224957075</v>
      </c>
      <c r="DC3" s="42">
        <v>3855587.416237927</v>
      </c>
      <c r="DD3" s="42">
        <v>6662265.2495980421</v>
      </c>
      <c r="DE3" s="42">
        <v>10012371.887822162</v>
      </c>
      <c r="DF3" s="42">
        <v>5841573.0362634975</v>
      </c>
      <c r="DG3" s="42">
        <v>13002185.223495405</v>
      </c>
      <c r="DH3" s="42">
        <v>24287346.823504411</v>
      </c>
      <c r="DI3" s="42">
        <v>8416257.2490277626</v>
      </c>
      <c r="DJ3" s="42">
        <v>5501114.6926413905</v>
      </c>
      <c r="DK3" s="42">
        <v>18611705.66201216</v>
      </c>
      <c r="DL3" s="42">
        <v>11814918.727413025</v>
      </c>
      <c r="DM3" s="42">
        <v>8147459.0175170768</v>
      </c>
      <c r="DN3" s="42">
        <v>5673390.4818469649</v>
      </c>
      <c r="DO3" s="42">
        <v>14147121.1466869</v>
      </c>
      <c r="DP3" s="42">
        <v>11643597.14465322</v>
      </c>
      <c r="DQ3" s="42">
        <v>13257890.833496924</v>
      </c>
      <c r="DR3" s="42">
        <v>34484640.076695003</v>
      </c>
      <c r="DS3" s="42">
        <v>23359518.912055448</v>
      </c>
      <c r="DT3" s="42">
        <v>46485382.982570931</v>
      </c>
      <c r="DU3" s="42">
        <v>5975821.0372788804</v>
      </c>
      <c r="DV3" s="42">
        <v>4776717.3739460586</v>
      </c>
      <c r="DW3" s="42">
        <v>10209278.762868902</v>
      </c>
      <c r="DX3" s="42">
        <v>11530765.123494636</v>
      </c>
      <c r="DY3" s="42">
        <v>5621452.9177711066</v>
      </c>
      <c r="DZ3" s="42">
        <v>5658065.1127303876</v>
      </c>
      <c r="EA3" s="42">
        <v>28955950.998298317</v>
      </c>
      <c r="EB3" s="42">
        <v>41967339.67584452</v>
      </c>
      <c r="EC3" s="42">
        <v>21974291.888382647</v>
      </c>
      <c r="ED3" s="42">
        <v>10348293.459463399</v>
      </c>
      <c r="EE3" s="42">
        <v>231421663.46673164</v>
      </c>
      <c r="EF3" s="42">
        <v>59330428.829960838</v>
      </c>
      <c r="EG3" s="42">
        <v>17338364.364346031</v>
      </c>
      <c r="EH3" s="42">
        <v>17736825.659332812</v>
      </c>
      <c r="EI3" s="42">
        <v>4421118.263039167</v>
      </c>
      <c r="EJ3" s="42">
        <v>34058217.742092691</v>
      </c>
      <c r="EK3" s="42">
        <v>15526692.347133305</v>
      </c>
      <c r="EL3" s="42">
        <v>12053794.293719474</v>
      </c>
      <c r="EM3" s="42">
        <v>12211316.914794892</v>
      </c>
      <c r="EN3" s="42">
        <v>7264628.8554888414</v>
      </c>
      <c r="EO3" s="42">
        <v>6318254.546972217</v>
      </c>
      <c r="EP3" s="42">
        <v>4905033.1456217924</v>
      </c>
      <c r="EQ3" s="42">
        <v>9177206.6971054561</v>
      </c>
      <c r="ER3" s="42">
        <v>8826618.031139303</v>
      </c>
      <c r="ES3" s="42">
        <v>13072715.747625042</v>
      </c>
      <c r="ET3" s="42">
        <v>1858433.9046575571</v>
      </c>
      <c r="EU3" s="42">
        <v>1976655.8958389827</v>
      </c>
      <c r="EV3" s="42">
        <v>2409470.7333017867</v>
      </c>
      <c r="EW3" s="42">
        <v>5713430.9896413255</v>
      </c>
      <c r="EX3" s="42">
        <v>2985112.1168476692</v>
      </c>
      <c r="EY3" s="42">
        <v>6057190.8350574803</v>
      </c>
      <c r="EZ3" s="42">
        <v>3063642.6076267175</v>
      </c>
      <c r="FA3" s="42">
        <v>361019286.07286358</v>
      </c>
      <c r="FB3" s="42">
        <v>28582427.214679342</v>
      </c>
      <c r="FC3" s="42">
        <v>12251018.174106596</v>
      </c>
      <c r="FD3" s="42">
        <v>18203435.143120252</v>
      </c>
      <c r="FE3" s="42">
        <v>16739272.282362491</v>
      </c>
      <c r="FF3" s="42">
        <v>21077736.646136653</v>
      </c>
      <c r="FG3" s="42">
        <v>31420625.201926637</v>
      </c>
      <c r="FH3" s="42">
        <v>8774248.2270623706</v>
      </c>
      <c r="FI3" s="42">
        <v>2929122.29238554</v>
      </c>
      <c r="FJ3" s="42">
        <v>4704906.8706803592</v>
      </c>
      <c r="FK3" s="42">
        <v>8016296.5737190275</v>
      </c>
      <c r="FL3" s="42">
        <v>3187052.5770513033</v>
      </c>
      <c r="FM3" s="42">
        <v>7387487.9727791473</v>
      </c>
      <c r="FN3" s="42">
        <v>29350229.853458285</v>
      </c>
      <c r="FO3" s="42">
        <v>7036416.8741896749</v>
      </c>
      <c r="FP3" s="42">
        <v>12138865.124982208</v>
      </c>
      <c r="FQ3" s="42">
        <v>26713496.594933189</v>
      </c>
      <c r="FR3" s="42">
        <v>35776849.170589633</v>
      </c>
      <c r="FS3" s="42">
        <v>33746428.720704146</v>
      </c>
      <c r="FT3" s="42">
        <v>27774542.75116989</v>
      </c>
      <c r="FU3" s="42">
        <v>10976855.659825403</v>
      </c>
      <c r="FV3" s="42">
        <v>10455209.223343525</v>
      </c>
      <c r="FW3" s="42">
        <v>28690871.137293834</v>
      </c>
      <c r="FX3" s="42">
        <v>14002451.610975826</v>
      </c>
      <c r="FY3" s="42">
        <v>17347746.702952676</v>
      </c>
      <c r="FZ3" s="42">
        <v>8802774.9376996141</v>
      </c>
      <c r="GA3" s="42">
        <v>1865484.9455305778</v>
      </c>
      <c r="GB3" s="42">
        <v>10730258.42731579</v>
      </c>
      <c r="GC3" s="42">
        <v>2881967.610511526</v>
      </c>
      <c r="GD3" s="42">
        <v>4481318.44252491</v>
      </c>
      <c r="GE3" s="42">
        <v>14990198.924276758</v>
      </c>
      <c r="GF3" s="42">
        <v>4240735.806327885</v>
      </c>
      <c r="GG3" s="42">
        <v>4145466.8380501694</v>
      </c>
      <c r="GH3" s="42">
        <v>3524433.8249472887</v>
      </c>
      <c r="GI3" s="42">
        <v>5551940.4312924212</v>
      </c>
      <c r="GJ3" s="42">
        <v>7435602.2510405155</v>
      </c>
      <c r="GK3" s="42">
        <v>2562746.2558105062</v>
      </c>
      <c r="GL3" s="42">
        <v>3674347.9108263766</v>
      </c>
      <c r="GM3" s="42">
        <v>4748376.3092119005</v>
      </c>
      <c r="GN3" s="42">
        <v>9761003.4339688364</v>
      </c>
      <c r="GO3" s="42">
        <v>20130449.999668941</v>
      </c>
      <c r="GP3" s="42">
        <v>11419026.498546895</v>
      </c>
      <c r="GQ3" s="42">
        <v>5034071.7361789783</v>
      </c>
      <c r="GR3" s="42">
        <v>10148705.400943451</v>
      </c>
      <c r="GS3" s="42">
        <v>15986967.166738221</v>
      </c>
      <c r="GT3" s="42">
        <v>29239293.728873093</v>
      </c>
      <c r="GU3" s="42">
        <v>5882800.5088723693</v>
      </c>
      <c r="GV3" s="42">
        <v>6400823.403932007</v>
      </c>
      <c r="GW3" s="42">
        <v>2889773.6743395641</v>
      </c>
      <c r="GX3" s="42">
        <v>11078272.704942236</v>
      </c>
      <c r="GY3" s="42">
        <v>6076883.8874711795</v>
      </c>
      <c r="GZ3" s="42">
        <v>6569212.3232171182</v>
      </c>
      <c r="HA3" s="42">
        <v>2927538.1087080808</v>
      </c>
      <c r="HB3" s="42">
        <v>8798014.0533866063</v>
      </c>
      <c r="HC3" s="42">
        <v>4889137.6510531418</v>
      </c>
      <c r="HD3" s="42">
        <v>10281331.745505534</v>
      </c>
      <c r="HE3" s="42">
        <v>8517023.2817904018</v>
      </c>
      <c r="HF3" s="42">
        <v>8191655.0157244876</v>
      </c>
      <c r="HG3" s="42">
        <v>17114704.244893681</v>
      </c>
      <c r="HH3" s="42">
        <v>4702362.2733831163</v>
      </c>
      <c r="HI3" s="42">
        <v>5882800.5088723591</v>
      </c>
      <c r="HJ3" s="42">
        <v>4307791.5368327908</v>
      </c>
      <c r="HK3" s="42">
        <v>10359496.068978142</v>
      </c>
      <c r="HL3" s="42">
        <v>8407156.0299231838</v>
      </c>
      <c r="HM3" s="42">
        <v>6526704.278944999</v>
      </c>
    </row>
    <row r="4" spans="1:221" x14ac:dyDescent="0.3"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5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5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5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5"/>
      <c r="CB4" s="44"/>
      <c r="CC4" s="44"/>
      <c r="CD4" s="44"/>
      <c r="CE4" s="44"/>
      <c r="CF4" s="44"/>
      <c r="CG4" s="44"/>
      <c r="CH4" s="44"/>
      <c r="CI4" s="44"/>
      <c r="CJ4" s="44"/>
      <c r="CK4" s="46"/>
      <c r="CL4" s="44"/>
      <c r="CM4" s="44"/>
      <c r="CN4" s="45"/>
      <c r="CO4" s="44"/>
      <c r="CP4" s="44"/>
      <c r="CQ4" s="44"/>
      <c r="CR4" s="44"/>
      <c r="CS4" s="44"/>
      <c r="CT4" s="44"/>
      <c r="CU4" s="44"/>
      <c r="CV4" s="44"/>
      <c r="CW4" s="44"/>
      <c r="CX4" s="46"/>
      <c r="CY4" s="44"/>
      <c r="CZ4" s="44"/>
      <c r="DA4" s="45"/>
      <c r="DB4" s="44"/>
      <c r="DC4" s="44"/>
      <c r="DD4" s="44"/>
      <c r="DE4" s="44"/>
      <c r="DF4" s="44"/>
      <c r="DG4" s="44"/>
      <c r="DH4" s="44"/>
      <c r="DI4" s="47"/>
      <c r="DJ4" s="44"/>
      <c r="DK4" s="44"/>
      <c r="DL4" s="44"/>
      <c r="DM4" s="44"/>
      <c r="DN4" s="45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5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5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5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  <c r="FL4" s="44"/>
      <c r="FM4" s="45"/>
      <c r="FN4" s="44"/>
      <c r="FO4" s="44"/>
      <c r="FP4" s="44"/>
      <c r="FQ4" s="44"/>
      <c r="FR4" s="44"/>
      <c r="FS4" s="44"/>
      <c r="FT4" s="44"/>
      <c r="FU4" s="44"/>
      <c r="FV4" s="44"/>
      <c r="FW4" s="44"/>
      <c r="FX4" s="44"/>
      <c r="FY4" s="44"/>
      <c r="FZ4" s="45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5"/>
      <c r="GN4" s="44"/>
      <c r="GO4" s="44"/>
      <c r="GP4" s="44"/>
      <c r="GQ4" s="44"/>
      <c r="GR4" s="44"/>
      <c r="GS4" s="44"/>
      <c r="GT4" s="44"/>
      <c r="GU4" s="44"/>
      <c r="GV4" s="44"/>
      <c r="GW4" s="44"/>
      <c r="GX4" s="44"/>
      <c r="GY4" s="44"/>
      <c r="GZ4" s="45"/>
      <c r="HA4" s="44"/>
      <c r="HB4" s="44"/>
      <c r="HC4" s="44"/>
      <c r="HD4" s="44"/>
      <c r="HE4" s="44"/>
      <c r="HF4" s="44"/>
      <c r="HG4" s="44"/>
      <c r="HH4" s="44"/>
      <c r="HI4" s="44"/>
      <c r="HJ4" s="44"/>
      <c r="HK4" s="44"/>
      <c r="HL4" s="44"/>
      <c r="HM4" s="45"/>
    </row>
    <row r="5" spans="1:221" x14ac:dyDescent="0.3">
      <c r="DI5" s="48"/>
    </row>
    <row r="6" spans="1:221" x14ac:dyDescent="0.3">
      <c r="A6" s="41" t="s">
        <v>388</v>
      </c>
      <c r="B6" s="40" t="s">
        <v>389</v>
      </c>
      <c r="C6" s="40" t="s">
        <v>390</v>
      </c>
      <c r="D6" s="40" t="s">
        <v>391</v>
      </c>
      <c r="E6" s="40" t="s">
        <v>392</v>
      </c>
      <c r="F6" s="40" t="s">
        <v>393</v>
      </c>
      <c r="G6" s="40" t="s">
        <v>394</v>
      </c>
      <c r="H6" s="40" t="s">
        <v>395</v>
      </c>
      <c r="I6" s="40" t="s">
        <v>396</v>
      </c>
      <c r="J6" s="40" t="s">
        <v>397</v>
      </c>
      <c r="K6" s="40" t="s">
        <v>398</v>
      </c>
      <c r="L6" s="40" t="s">
        <v>399</v>
      </c>
      <c r="M6" s="40" t="s">
        <v>400</v>
      </c>
      <c r="N6" s="40" t="s">
        <v>401</v>
      </c>
      <c r="O6" s="40" t="s">
        <v>402</v>
      </c>
      <c r="P6" s="40" t="s">
        <v>403</v>
      </c>
      <c r="Q6" s="40" t="s">
        <v>404</v>
      </c>
      <c r="R6" s="40" t="s">
        <v>405</v>
      </c>
      <c r="S6" s="40" t="s">
        <v>406</v>
      </c>
      <c r="T6" s="40" t="s">
        <v>407</v>
      </c>
      <c r="U6" s="40" t="s">
        <v>408</v>
      </c>
      <c r="V6" s="40" t="s">
        <v>409</v>
      </c>
      <c r="W6" s="40" t="s">
        <v>410</v>
      </c>
      <c r="X6" s="40" t="s">
        <v>411</v>
      </c>
      <c r="Y6" s="40" t="s">
        <v>412</v>
      </c>
      <c r="Z6" s="40" t="s">
        <v>413</v>
      </c>
      <c r="AA6" s="40" t="s">
        <v>414</v>
      </c>
      <c r="AB6" s="40" t="s">
        <v>415</v>
      </c>
      <c r="AC6" s="40" t="s">
        <v>416</v>
      </c>
      <c r="AD6" s="40" t="s">
        <v>417</v>
      </c>
      <c r="AE6" s="40" t="s">
        <v>418</v>
      </c>
      <c r="AF6" s="40" t="s">
        <v>419</v>
      </c>
      <c r="AG6" s="40" t="s">
        <v>420</v>
      </c>
      <c r="AH6" s="40" t="s">
        <v>421</v>
      </c>
      <c r="AI6" s="40" t="s">
        <v>422</v>
      </c>
      <c r="AJ6" s="40" t="s">
        <v>423</v>
      </c>
      <c r="AK6" s="40" t="s">
        <v>424</v>
      </c>
      <c r="AL6" s="40" t="s">
        <v>425</v>
      </c>
      <c r="AM6" s="40" t="s">
        <v>426</v>
      </c>
      <c r="AN6" s="40" t="s">
        <v>427</v>
      </c>
      <c r="AO6" s="40" t="s">
        <v>428</v>
      </c>
      <c r="AP6" s="40" t="s">
        <v>429</v>
      </c>
      <c r="AQ6" s="40" t="s">
        <v>430</v>
      </c>
      <c r="AR6" s="40" t="s">
        <v>431</v>
      </c>
      <c r="AS6" s="40" t="s">
        <v>432</v>
      </c>
      <c r="AT6" s="40" t="s">
        <v>433</v>
      </c>
      <c r="AU6" s="40" t="s">
        <v>434</v>
      </c>
      <c r="AV6" s="40" t="s">
        <v>435</v>
      </c>
      <c r="AW6" s="40" t="s">
        <v>436</v>
      </c>
      <c r="AX6" s="40" t="s">
        <v>437</v>
      </c>
      <c r="AY6" s="40" t="s">
        <v>438</v>
      </c>
      <c r="AZ6" s="40" t="s">
        <v>439</v>
      </c>
      <c r="BA6" s="40" t="s">
        <v>440</v>
      </c>
      <c r="BB6" s="40" t="s">
        <v>441</v>
      </c>
      <c r="BC6" s="40" t="s">
        <v>442</v>
      </c>
      <c r="BD6" s="40" t="s">
        <v>443</v>
      </c>
      <c r="BE6" s="40" t="s">
        <v>444</v>
      </c>
      <c r="BF6" s="40" t="s">
        <v>445</v>
      </c>
      <c r="BG6" s="40" t="s">
        <v>446</v>
      </c>
      <c r="BH6" s="40" t="s">
        <v>447</v>
      </c>
      <c r="BI6" s="40" t="s">
        <v>448</v>
      </c>
      <c r="BJ6" s="40" t="s">
        <v>449</v>
      </c>
      <c r="BK6" s="40" t="s">
        <v>450</v>
      </c>
      <c r="BL6" s="40" t="s">
        <v>451</v>
      </c>
      <c r="BM6" s="40" t="s">
        <v>452</v>
      </c>
      <c r="BN6" s="40" t="s">
        <v>453</v>
      </c>
      <c r="BO6" s="40" t="s">
        <v>454</v>
      </c>
      <c r="BP6" s="40" t="s">
        <v>455</v>
      </c>
      <c r="BQ6" s="40" t="s">
        <v>456</v>
      </c>
      <c r="BR6" s="40" t="s">
        <v>457</v>
      </c>
      <c r="BS6" s="40" t="s">
        <v>458</v>
      </c>
      <c r="BT6" s="40" t="s">
        <v>459</v>
      </c>
      <c r="BU6" s="40" t="s">
        <v>460</v>
      </c>
      <c r="BV6" s="40" t="s">
        <v>461</v>
      </c>
      <c r="BW6" s="40" t="s">
        <v>462</v>
      </c>
      <c r="BX6" s="40" t="s">
        <v>463</v>
      </c>
      <c r="BY6" s="40" t="s">
        <v>464</v>
      </c>
      <c r="BZ6" s="40" t="s">
        <v>465</v>
      </c>
      <c r="CA6" s="40" t="s">
        <v>466</v>
      </c>
      <c r="CB6" s="40" t="s">
        <v>467</v>
      </c>
      <c r="CC6" s="40" t="s">
        <v>468</v>
      </c>
      <c r="CD6" s="40" t="s">
        <v>469</v>
      </c>
      <c r="CE6" s="40" t="s">
        <v>470</v>
      </c>
      <c r="CF6" s="40" t="s">
        <v>471</v>
      </c>
      <c r="CG6" s="40" t="s">
        <v>472</v>
      </c>
      <c r="CH6" s="40" t="s">
        <v>473</v>
      </c>
      <c r="CI6" s="40" t="s">
        <v>474</v>
      </c>
      <c r="CJ6" s="40" t="s">
        <v>475</v>
      </c>
      <c r="CK6" s="40" t="s">
        <v>476</v>
      </c>
      <c r="CL6" s="40" t="s">
        <v>477</v>
      </c>
      <c r="CM6" s="40" t="s">
        <v>478</v>
      </c>
      <c r="CN6" s="40" t="s">
        <v>479</v>
      </c>
      <c r="CO6" s="40" t="s">
        <v>480</v>
      </c>
      <c r="CP6" s="40" t="s">
        <v>481</v>
      </c>
      <c r="CQ6" s="40" t="s">
        <v>482</v>
      </c>
      <c r="CR6" s="40" t="s">
        <v>483</v>
      </c>
      <c r="CS6" s="40" t="s">
        <v>484</v>
      </c>
      <c r="CT6" s="40" t="s">
        <v>485</v>
      </c>
      <c r="CU6" s="40" t="s">
        <v>486</v>
      </c>
      <c r="CV6" s="40" t="s">
        <v>487</v>
      </c>
      <c r="CW6" s="40" t="s">
        <v>488</v>
      </c>
      <c r="CX6" s="40" t="s">
        <v>489</v>
      </c>
      <c r="CY6" s="40" t="s">
        <v>490</v>
      </c>
      <c r="CZ6" s="40" t="s">
        <v>491</v>
      </c>
      <c r="DA6" s="40" t="s">
        <v>492</v>
      </c>
      <c r="DB6" s="40" t="s">
        <v>493</v>
      </c>
      <c r="DC6" s="40" t="s">
        <v>494</v>
      </c>
      <c r="DD6" s="40" t="s">
        <v>495</v>
      </c>
      <c r="DE6" s="40" t="s">
        <v>496</v>
      </c>
      <c r="DF6" s="40" t="s">
        <v>497</v>
      </c>
      <c r="DG6" s="40" t="s">
        <v>498</v>
      </c>
      <c r="DH6" s="40" t="s">
        <v>499</v>
      </c>
      <c r="DI6" s="49" t="s">
        <v>500</v>
      </c>
      <c r="DJ6" s="40" t="s">
        <v>501</v>
      </c>
      <c r="DK6" s="40" t="s">
        <v>502</v>
      </c>
      <c r="DL6" s="40" t="s">
        <v>503</v>
      </c>
      <c r="DM6" s="40" t="s">
        <v>504</v>
      </c>
      <c r="DN6" s="40" t="s">
        <v>505</v>
      </c>
      <c r="DO6" s="40" t="s">
        <v>506</v>
      </c>
      <c r="DP6" s="40" t="s">
        <v>507</v>
      </c>
      <c r="DQ6" s="40" t="s">
        <v>508</v>
      </c>
      <c r="DR6" s="40" t="s">
        <v>509</v>
      </c>
      <c r="DS6" s="40" t="s">
        <v>510</v>
      </c>
      <c r="DT6" s="40" t="s">
        <v>511</v>
      </c>
      <c r="DU6" s="40" t="s">
        <v>512</v>
      </c>
      <c r="DV6" s="40" t="s">
        <v>513</v>
      </c>
      <c r="DW6" s="40" t="s">
        <v>514</v>
      </c>
      <c r="DX6" s="40" t="s">
        <v>515</v>
      </c>
      <c r="DY6" s="40" t="s">
        <v>516</v>
      </c>
      <c r="DZ6" s="40" t="s">
        <v>517</v>
      </c>
      <c r="EA6" s="40" t="s">
        <v>518</v>
      </c>
      <c r="EB6" s="40" t="s">
        <v>519</v>
      </c>
      <c r="EC6" s="40" t="s">
        <v>520</v>
      </c>
      <c r="ED6" s="40" t="s">
        <v>521</v>
      </c>
      <c r="EE6" s="40" t="s">
        <v>522</v>
      </c>
      <c r="EF6" s="40" t="s">
        <v>523</v>
      </c>
      <c r="EG6" s="40" t="s">
        <v>524</v>
      </c>
      <c r="EH6" s="40" t="s">
        <v>525</v>
      </c>
      <c r="EI6" s="40" t="s">
        <v>526</v>
      </c>
      <c r="EJ6" s="40" t="s">
        <v>527</v>
      </c>
      <c r="EK6" s="40" t="s">
        <v>528</v>
      </c>
      <c r="EL6" s="40" t="s">
        <v>529</v>
      </c>
      <c r="EM6" s="40" t="s">
        <v>530</v>
      </c>
      <c r="EN6" s="40" t="s">
        <v>531</v>
      </c>
      <c r="EO6" s="40" t="s">
        <v>532</v>
      </c>
      <c r="EP6" s="40" t="s">
        <v>533</v>
      </c>
      <c r="EQ6" s="40" t="s">
        <v>534</v>
      </c>
      <c r="ER6" s="40" t="s">
        <v>535</v>
      </c>
      <c r="ES6" s="40" t="s">
        <v>536</v>
      </c>
      <c r="ET6" s="40" t="s">
        <v>537</v>
      </c>
      <c r="EU6" s="40" t="s">
        <v>538</v>
      </c>
      <c r="EV6" s="40" t="s">
        <v>539</v>
      </c>
      <c r="EW6" s="40" t="s">
        <v>540</v>
      </c>
      <c r="EX6" s="40" t="s">
        <v>541</v>
      </c>
      <c r="EY6" s="40" t="s">
        <v>542</v>
      </c>
      <c r="EZ6" s="40" t="s">
        <v>543</v>
      </c>
      <c r="FA6" s="40" t="s">
        <v>544</v>
      </c>
      <c r="FB6" s="40" t="s">
        <v>545</v>
      </c>
      <c r="FC6" s="40" t="s">
        <v>546</v>
      </c>
      <c r="FD6" s="40" t="s">
        <v>547</v>
      </c>
      <c r="FE6" s="40" t="s">
        <v>548</v>
      </c>
      <c r="FF6" s="40" t="s">
        <v>549</v>
      </c>
      <c r="FG6" s="40" t="s">
        <v>550</v>
      </c>
      <c r="FH6" s="40" t="s">
        <v>551</v>
      </c>
      <c r="FI6" s="40" t="s">
        <v>552</v>
      </c>
      <c r="FJ6" s="40" t="s">
        <v>553</v>
      </c>
      <c r="FK6" s="40" t="s">
        <v>554</v>
      </c>
      <c r="FL6" s="40" t="s">
        <v>555</v>
      </c>
      <c r="FM6" s="40" t="s">
        <v>556</v>
      </c>
      <c r="FN6" s="40" t="s">
        <v>557</v>
      </c>
      <c r="FO6" s="40" t="s">
        <v>558</v>
      </c>
      <c r="FP6" s="40" t="s">
        <v>559</v>
      </c>
      <c r="FQ6" s="40" t="s">
        <v>560</v>
      </c>
      <c r="FR6" s="40" t="s">
        <v>561</v>
      </c>
      <c r="FS6" s="40" t="s">
        <v>562</v>
      </c>
      <c r="FT6" s="40" t="s">
        <v>563</v>
      </c>
      <c r="FU6" s="40" t="s">
        <v>564</v>
      </c>
      <c r="FV6" s="40" t="s">
        <v>565</v>
      </c>
      <c r="FW6" s="40" t="s">
        <v>566</v>
      </c>
      <c r="FX6" s="40" t="s">
        <v>567</v>
      </c>
      <c r="FY6" s="40" t="s">
        <v>568</v>
      </c>
      <c r="FZ6" s="40" t="s">
        <v>569</v>
      </c>
      <c r="GA6" s="40" t="s">
        <v>570</v>
      </c>
      <c r="GB6" s="40" t="s">
        <v>571</v>
      </c>
      <c r="GC6" s="40" t="s">
        <v>572</v>
      </c>
      <c r="GD6" s="40" t="s">
        <v>573</v>
      </c>
      <c r="GE6" s="40" t="s">
        <v>574</v>
      </c>
      <c r="GF6" s="40" t="s">
        <v>575</v>
      </c>
      <c r="GG6" s="40" t="s">
        <v>576</v>
      </c>
      <c r="GH6" s="40" t="s">
        <v>577</v>
      </c>
      <c r="GI6" s="40" t="s">
        <v>578</v>
      </c>
      <c r="GJ6" s="40" t="s">
        <v>579</v>
      </c>
      <c r="GK6" s="40" t="s">
        <v>580</v>
      </c>
      <c r="GL6" s="40" t="s">
        <v>581</v>
      </c>
      <c r="GM6" s="40" t="s">
        <v>582</v>
      </c>
      <c r="GN6" s="40" t="s">
        <v>583</v>
      </c>
      <c r="GO6" s="40" t="s">
        <v>584</v>
      </c>
      <c r="GP6" s="40" t="s">
        <v>585</v>
      </c>
      <c r="GQ6" s="40" t="s">
        <v>586</v>
      </c>
      <c r="GR6" s="40" t="s">
        <v>587</v>
      </c>
      <c r="GS6" s="40" t="s">
        <v>588</v>
      </c>
      <c r="GT6" s="40" t="s">
        <v>589</v>
      </c>
      <c r="GU6" s="40" t="s">
        <v>590</v>
      </c>
      <c r="GV6" s="40" t="s">
        <v>591</v>
      </c>
      <c r="GW6" s="40" t="s">
        <v>592</v>
      </c>
      <c r="GX6" s="40" t="s">
        <v>593</v>
      </c>
      <c r="GY6" s="40" t="s">
        <v>594</v>
      </c>
      <c r="GZ6" s="40" t="s">
        <v>595</v>
      </c>
      <c r="HA6" s="40" t="s">
        <v>596</v>
      </c>
      <c r="HB6" s="40" t="s">
        <v>597</v>
      </c>
      <c r="HC6" s="40" t="s">
        <v>598</v>
      </c>
      <c r="HD6" s="40" t="s">
        <v>599</v>
      </c>
      <c r="HE6" s="40" t="s">
        <v>600</v>
      </c>
      <c r="HF6" s="40" t="s">
        <v>601</v>
      </c>
      <c r="HG6" s="40" t="s">
        <v>602</v>
      </c>
      <c r="HH6" s="40" t="s">
        <v>603</v>
      </c>
      <c r="HI6" s="40" t="s">
        <v>604</v>
      </c>
      <c r="HJ6" s="40" t="s">
        <v>605</v>
      </c>
      <c r="HK6" s="40" t="s">
        <v>606</v>
      </c>
      <c r="HL6" s="40" t="s">
        <v>607</v>
      </c>
      <c r="HM6" s="40" t="s">
        <v>608</v>
      </c>
    </row>
    <row r="7" spans="1:221" x14ac:dyDescent="0.3">
      <c r="A7" s="57" t="s">
        <v>610</v>
      </c>
      <c r="B7" s="44">
        <v>0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4">
        <v>0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4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4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4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4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4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4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4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4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4">
        <v>0</v>
      </c>
      <c r="CX7" s="44">
        <v>0</v>
      </c>
      <c r="CY7" s="44">
        <v>0</v>
      </c>
      <c r="CZ7" s="44">
        <v>0</v>
      </c>
      <c r="DA7" s="44">
        <v>1.7204642606599999E-2</v>
      </c>
      <c r="DB7" s="44">
        <v>0</v>
      </c>
      <c r="DC7" s="44">
        <v>0</v>
      </c>
      <c r="DD7" s="44">
        <v>7.8733957956099996E-4</v>
      </c>
      <c r="DE7" s="44">
        <v>0</v>
      </c>
      <c r="DF7" s="44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1.27276661279E-3</v>
      </c>
      <c r="DN7" s="44">
        <v>0</v>
      </c>
      <c r="DO7" s="44">
        <v>0</v>
      </c>
      <c r="DP7" s="44">
        <v>8.3565226837800004E-4</v>
      </c>
      <c r="DQ7" s="44">
        <v>8.492424757119999E-4</v>
      </c>
      <c r="DR7" s="44">
        <v>0</v>
      </c>
      <c r="DS7" s="44">
        <v>0</v>
      </c>
      <c r="DT7" s="44">
        <v>0</v>
      </c>
      <c r="DU7" s="44">
        <v>6.9106590004399998E-4</v>
      </c>
      <c r="DV7" s="44">
        <v>6.3517470480299999E-4</v>
      </c>
      <c r="DW7" s="44">
        <v>0</v>
      </c>
      <c r="DX7" s="44">
        <v>0</v>
      </c>
      <c r="DY7" s="44">
        <v>1.78565051248E-3</v>
      </c>
      <c r="DZ7" s="44">
        <v>5.95649376951E-4</v>
      </c>
      <c r="EA7" s="44">
        <v>0</v>
      </c>
      <c r="EB7" s="44">
        <v>7.8830781843699995E-4</v>
      </c>
      <c r="EC7" s="44">
        <v>6.7642980349700004E-4</v>
      </c>
      <c r="ED7" s="44">
        <v>0</v>
      </c>
      <c r="EE7" s="44">
        <v>0</v>
      </c>
      <c r="EF7" s="44">
        <v>0</v>
      </c>
      <c r="EG7" s="44">
        <v>0</v>
      </c>
      <c r="EH7" s="44">
        <v>0</v>
      </c>
      <c r="EI7" s="44">
        <v>1.9124481248399999E-3</v>
      </c>
      <c r="EJ7" s="44">
        <v>0</v>
      </c>
      <c r="EK7" s="44">
        <v>0</v>
      </c>
      <c r="EL7" s="44">
        <v>0</v>
      </c>
      <c r="EM7" s="44">
        <v>7.2348430039100003E-3</v>
      </c>
      <c r="EN7" s="44">
        <v>0</v>
      </c>
      <c r="EO7" s="44">
        <v>6.1711253047000002E-4</v>
      </c>
      <c r="EP7" s="44">
        <v>2.5593120569200002E-3</v>
      </c>
      <c r="EQ7" s="44">
        <v>0</v>
      </c>
      <c r="ER7" s="44">
        <v>0</v>
      </c>
      <c r="ES7" s="44">
        <v>1.4432513566599999E-3</v>
      </c>
      <c r="ET7" s="44">
        <v>0</v>
      </c>
      <c r="EU7" s="44">
        <v>1.39502116945E-3</v>
      </c>
      <c r="EV7" s="44">
        <v>9.5671807431800006E-4</v>
      </c>
      <c r="EW7" s="44">
        <v>0</v>
      </c>
      <c r="EX7" s="44">
        <v>1.0474165470900001E-3</v>
      </c>
      <c r="EY7" s="44">
        <v>0</v>
      </c>
      <c r="EZ7" s="44">
        <v>2.1763323853100001E-2</v>
      </c>
      <c r="FA7" s="44">
        <v>0</v>
      </c>
      <c r="FB7" s="44">
        <v>6.4363732324100001E-4</v>
      </c>
      <c r="FC7" s="44">
        <v>0</v>
      </c>
      <c r="FD7" s="44">
        <v>1.39936468843E-3</v>
      </c>
      <c r="FE7" s="44">
        <v>0</v>
      </c>
      <c r="FF7" s="44">
        <v>0</v>
      </c>
      <c r="FG7" s="44">
        <v>8.1474360018899989E-4</v>
      </c>
      <c r="FH7" s="44">
        <v>0</v>
      </c>
      <c r="FI7" s="44">
        <v>0</v>
      </c>
      <c r="FJ7" s="44">
        <v>0</v>
      </c>
      <c r="FK7" s="44">
        <v>0</v>
      </c>
      <c r="FL7" s="44">
        <v>4.4780129563799995E-2</v>
      </c>
      <c r="FM7" s="44">
        <v>6.7116205417500005E-2</v>
      </c>
      <c r="FN7" s="44">
        <v>6.9354380075900004E-4</v>
      </c>
      <c r="FO7" s="44">
        <v>0</v>
      </c>
      <c r="FP7" s="44">
        <v>0</v>
      </c>
      <c r="FQ7" s="44">
        <v>1.1344299489499999E-3</v>
      </c>
      <c r="FR7" s="44">
        <v>0</v>
      </c>
      <c r="FS7" s="44">
        <v>0</v>
      </c>
      <c r="FT7" s="44">
        <v>0</v>
      </c>
      <c r="FU7" s="44">
        <v>7.0021146386200009E-4</v>
      </c>
      <c r="FV7" s="44">
        <v>0</v>
      </c>
      <c r="FW7" s="44">
        <v>0</v>
      </c>
      <c r="FX7" s="44">
        <v>5.4677675105299995E-3</v>
      </c>
      <c r="FY7" s="44">
        <v>8.10183101381E-2</v>
      </c>
      <c r="FZ7" s="44">
        <v>1.8127815040500001E-2</v>
      </c>
      <c r="GA7" s="44">
        <v>0</v>
      </c>
      <c r="GB7" s="44">
        <v>0</v>
      </c>
      <c r="GC7" s="44">
        <v>0</v>
      </c>
      <c r="GD7" s="44">
        <v>0</v>
      </c>
      <c r="GE7" s="44">
        <v>6.9998600027999997E-4</v>
      </c>
      <c r="GF7" s="44">
        <v>0</v>
      </c>
      <c r="GG7" s="44">
        <v>0</v>
      </c>
      <c r="GH7" s="44">
        <v>0</v>
      </c>
      <c r="GI7" s="44">
        <v>0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4.1690117357699999E-3</v>
      </c>
      <c r="GQ7" s="44">
        <v>0</v>
      </c>
      <c r="GR7" s="44">
        <v>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2.9694990031000002E-2</v>
      </c>
      <c r="GY7" s="44">
        <v>1.2786591783099998E-2</v>
      </c>
      <c r="GZ7" s="44">
        <v>3.00677275563E-3</v>
      </c>
      <c r="HA7" s="44">
        <v>6.4162202046800002E-4</v>
      </c>
      <c r="HB7" s="44">
        <v>2.3516132066600001E-3</v>
      </c>
      <c r="HC7" s="44">
        <v>1.0681934712000001E-3</v>
      </c>
      <c r="HD7" s="44">
        <v>0</v>
      </c>
      <c r="HE7" s="44">
        <v>0</v>
      </c>
      <c r="HF7" s="44">
        <v>0</v>
      </c>
      <c r="HG7" s="44">
        <v>0</v>
      </c>
      <c r="HH7" s="44">
        <v>1.2560999353099999E-3</v>
      </c>
      <c r="HI7" s="44">
        <v>1.9793749134000001E-3</v>
      </c>
      <c r="HJ7" s="44">
        <v>1.36648424102E-3</v>
      </c>
      <c r="HK7" s="44">
        <v>0</v>
      </c>
      <c r="HL7" s="44">
        <v>1.5914000740000001E-3</v>
      </c>
      <c r="HM7" s="44">
        <v>1.01791530945E-2</v>
      </c>
    </row>
    <row r="8" spans="1:221" x14ac:dyDescent="0.3">
      <c r="A8" s="57" t="s">
        <v>611</v>
      </c>
      <c r="B8" s="44">
        <v>7.9582985157799994E-3</v>
      </c>
      <c r="C8" s="44">
        <v>4.0297394773400001E-3</v>
      </c>
      <c r="D8" s="44">
        <v>1.11119342173E-2</v>
      </c>
      <c r="E8" s="44">
        <v>9.0759396839000007E-3</v>
      </c>
      <c r="F8" s="44">
        <v>9.5669976847899997E-3</v>
      </c>
      <c r="G8" s="44">
        <v>1.75862124095E-2</v>
      </c>
      <c r="H8" s="44">
        <v>6.6106961062999993E-3</v>
      </c>
      <c r="I8" s="44">
        <v>3.1181400918000005E-3</v>
      </c>
      <c r="J8" s="44">
        <v>4.1040794549799999E-3</v>
      </c>
      <c r="K8" s="44">
        <v>1.2425888450999999E-2</v>
      </c>
      <c r="L8" s="44">
        <v>5.7263929450799998E-3</v>
      </c>
      <c r="M8" s="44">
        <v>3.3857315598499998E-2</v>
      </c>
      <c r="N8" s="44">
        <v>1.0714491762199999E-2</v>
      </c>
      <c r="O8" s="44">
        <v>8.7941723950900001E-3</v>
      </c>
      <c r="P8" s="44">
        <v>1.3290007907600002E-2</v>
      </c>
      <c r="Q8" s="44">
        <v>5.5012157686800001E-3</v>
      </c>
      <c r="R8" s="44">
        <v>5.2007827177999993E-3</v>
      </c>
      <c r="S8" s="44">
        <v>4.9985004498700001E-3</v>
      </c>
      <c r="T8" s="44">
        <v>1.2059401164600001E-2</v>
      </c>
      <c r="U8" s="44">
        <v>6.4533972527000003E-3</v>
      </c>
      <c r="V8" s="44">
        <v>7.1846453864299999E-3</v>
      </c>
      <c r="W8" s="44">
        <v>8.2893823374E-3</v>
      </c>
      <c r="X8" s="44">
        <v>1.0266940451700001E-2</v>
      </c>
      <c r="Y8" s="44">
        <v>2.9003648353700003E-2</v>
      </c>
      <c r="Z8" s="44">
        <v>2.29095074456E-2</v>
      </c>
      <c r="AA8" s="44">
        <v>1.5925821064599999E-2</v>
      </c>
      <c r="AB8" s="44">
        <v>2.4843074578900001E-2</v>
      </c>
      <c r="AC8" s="44">
        <v>2.7338090161E-3</v>
      </c>
      <c r="AD8" s="44">
        <v>5.82470548833E-3</v>
      </c>
      <c r="AE8" s="44">
        <v>8.4438064679599988E-3</v>
      </c>
      <c r="AF8" s="44">
        <v>5.6842942948600005E-3</v>
      </c>
      <c r="AG8" s="44">
        <v>4.3882395180900001E-2</v>
      </c>
      <c r="AH8" s="44">
        <v>3.0828516377599999E-3</v>
      </c>
      <c r="AI8" s="44">
        <v>7.6455846748499992E-3</v>
      </c>
      <c r="AJ8" s="44">
        <v>2.37969328398E-2</v>
      </c>
      <c r="AK8" s="44">
        <v>1.2247397428E-2</v>
      </c>
      <c r="AL8" s="44">
        <v>8.6882051409400002E-3</v>
      </c>
      <c r="AM8" s="44">
        <v>9.3905531035799999E-3</v>
      </c>
      <c r="AN8" s="44">
        <v>6.6666666666699995E-3</v>
      </c>
      <c r="AO8" s="44">
        <v>2.9675351652899999E-3</v>
      </c>
      <c r="AP8" s="44">
        <v>5.4978283577999994E-3</v>
      </c>
      <c r="AQ8" s="44">
        <v>1.51841841538E-2</v>
      </c>
      <c r="AR8" s="44">
        <v>1.0138744823400001E-2</v>
      </c>
      <c r="AS8" s="44">
        <v>8.9444904920099998E-3</v>
      </c>
      <c r="AT8" s="44">
        <v>5.3623485136499997E-2</v>
      </c>
      <c r="AU8" s="44">
        <v>5.5880282083700002E-3</v>
      </c>
      <c r="AV8" s="44">
        <v>1.0408873564700001E-2</v>
      </c>
      <c r="AW8" s="44">
        <v>2.5641756175399998E-2</v>
      </c>
      <c r="AX8" s="44">
        <v>0.70671378091899995</v>
      </c>
      <c r="AY8" s="44">
        <v>1.1461676322300001E-2</v>
      </c>
      <c r="AZ8" s="44">
        <v>1.57707245875E-2</v>
      </c>
      <c r="BA8" s="44">
        <v>0.10395888083300001</v>
      </c>
      <c r="BB8" s="44">
        <v>1.15671123861E-2</v>
      </c>
      <c r="BC8" s="44">
        <v>5.9464816650100002E-3</v>
      </c>
      <c r="BD8" s="44">
        <v>0.12408088235299999</v>
      </c>
      <c r="BE8" s="44">
        <v>9.8709104269700011E-3</v>
      </c>
      <c r="BF8" s="44">
        <v>2.7737852081600001E-2</v>
      </c>
      <c r="BG8" s="44">
        <v>1.29159173779E-2</v>
      </c>
      <c r="BH8" s="44">
        <v>1.00458761678E-2</v>
      </c>
      <c r="BI8" s="44">
        <v>1.4740317717E-2</v>
      </c>
      <c r="BJ8" s="44">
        <v>4.9113374347300003E-2</v>
      </c>
      <c r="BK8" s="44">
        <v>2.6452481723699999E-2</v>
      </c>
      <c r="BL8" s="44">
        <v>8.2162517459500005E-3</v>
      </c>
      <c r="BM8" s="44">
        <v>9.7991180793700009E-3</v>
      </c>
      <c r="BN8" s="44">
        <v>2.70770341622E-2</v>
      </c>
      <c r="BO8" s="44">
        <v>2.2725476246899998E-2</v>
      </c>
      <c r="BP8" s="44">
        <v>6.9352335873399994E-3</v>
      </c>
      <c r="BQ8" s="44">
        <v>0.78909928276999997</v>
      </c>
      <c r="BR8" s="44">
        <v>4.1528239202699997E-2</v>
      </c>
      <c r="BS8" s="44">
        <v>2.09387541441E-2</v>
      </c>
      <c r="BT8" s="44">
        <v>0.1350733965</v>
      </c>
      <c r="BU8" s="44">
        <v>0</v>
      </c>
      <c r="BV8" s="44">
        <v>5.9068489914100002E-3</v>
      </c>
      <c r="BW8" s="44">
        <v>1.1477058778</v>
      </c>
      <c r="BX8" s="44">
        <v>1.69176112333E-2</v>
      </c>
      <c r="BY8" s="44">
        <v>7.2177505107200002E-2</v>
      </c>
      <c r="BZ8" s="44">
        <v>2.68303846215E-2</v>
      </c>
      <c r="CA8" s="44">
        <v>5.7106744800599998</v>
      </c>
      <c r="CB8" s="44">
        <v>7.3331703739900004E-3</v>
      </c>
      <c r="CC8" s="44">
        <v>1.3657237482300001E-2</v>
      </c>
      <c r="CD8" s="44">
        <v>1.2652488850000001E-2</v>
      </c>
      <c r="CE8" s="44">
        <v>3.30272805337E-2</v>
      </c>
      <c r="CF8" s="44">
        <v>6.2756254706700003E-3</v>
      </c>
      <c r="CG8" s="44">
        <v>4.5012097001100003E-2</v>
      </c>
      <c r="CH8" s="44">
        <v>1.9340956893799999E-2</v>
      </c>
      <c r="CI8" s="44">
        <v>8.8893404109399998E-3</v>
      </c>
      <c r="CJ8" s="44">
        <v>0.11695555688800001</v>
      </c>
      <c r="CK8" s="44">
        <v>2.8008850796899999E-2</v>
      </c>
      <c r="CL8" s="44">
        <v>1.1363753757800001E-2</v>
      </c>
      <c r="CM8" s="44">
        <v>3.5553027340299997E-3</v>
      </c>
      <c r="CN8" s="44">
        <v>8.0463469584800013E-3</v>
      </c>
      <c r="CO8" s="44">
        <v>2.13356091316E-2</v>
      </c>
      <c r="CP8" s="44">
        <v>2.8966398977199999E-2</v>
      </c>
      <c r="CQ8" s="44">
        <v>4.8832710403200003E-2</v>
      </c>
      <c r="CR8" s="44">
        <v>0.27423586443699999</v>
      </c>
      <c r="CS8" s="44">
        <v>0.23766738160100001</v>
      </c>
      <c r="CT8" s="44">
        <v>3.9268244794799997E-2</v>
      </c>
      <c r="CU8" s="44">
        <v>1.10330624104E-2</v>
      </c>
      <c r="CV8" s="44">
        <v>4.62136330217E-2</v>
      </c>
      <c r="CW8" s="44">
        <v>0.11417638708899999</v>
      </c>
      <c r="CX8" s="44">
        <v>3.3110024611799994E-2</v>
      </c>
      <c r="CY8" s="44">
        <v>3.4312379906699998E-3</v>
      </c>
      <c r="CZ8" s="44">
        <v>1.16921458011E-2</v>
      </c>
      <c r="DA8" s="44">
        <v>1.45577745133E-2</v>
      </c>
      <c r="DB8" s="44">
        <v>1.1392316320800001E-2</v>
      </c>
      <c r="DC8" s="44">
        <v>2.3891437308900001E-2</v>
      </c>
      <c r="DD8" s="44">
        <v>3.7004960239399996E-2</v>
      </c>
      <c r="DE8" s="44">
        <v>2.4758392241199998E-2</v>
      </c>
      <c r="DF8" s="44">
        <v>0.15748031496100001</v>
      </c>
      <c r="DG8" s="44">
        <v>5.70248970701E-2</v>
      </c>
      <c r="DH8" s="44">
        <v>4.76708044925E-3</v>
      </c>
      <c r="DI8" s="44">
        <v>1.4072098088599999E-2</v>
      </c>
      <c r="DJ8" s="44">
        <v>1.7104738012399999E-2</v>
      </c>
      <c r="DK8" s="44">
        <v>1.61981793246E-2</v>
      </c>
      <c r="DL8" s="44">
        <v>5.8365191000100004E-3</v>
      </c>
      <c r="DM8" s="44">
        <v>2.5455332255700002E-3</v>
      </c>
      <c r="DN8" s="44">
        <v>0</v>
      </c>
      <c r="DO8" s="44">
        <v>1.5692428403299999E-2</v>
      </c>
      <c r="DP8" s="44">
        <v>5.0139136102700004E-3</v>
      </c>
      <c r="DQ8" s="44">
        <v>4.58590936884E-2</v>
      </c>
      <c r="DR8" s="44">
        <v>1.43941376603E-2</v>
      </c>
      <c r="DS8" s="44">
        <v>2.1628302178299998E-2</v>
      </c>
      <c r="DT8" s="44">
        <v>7.9363279744200012E-3</v>
      </c>
      <c r="DU8" s="44">
        <v>5.5285272003500002E-2</v>
      </c>
      <c r="DV8" s="44">
        <v>0.19055241144099999</v>
      </c>
      <c r="DW8" s="44">
        <v>2.1948837260299999E-3</v>
      </c>
      <c r="DX8" s="44">
        <v>8.8463024783599995E-3</v>
      </c>
      <c r="DY8" s="44">
        <v>1.4285204099899999E-2</v>
      </c>
      <c r="DZ8" s="44">
        <v>1.9060780062400001E-2</v>
      </c>
      <c r="EA8" s="44">
        <v>8.7232305861399996E-3</v>
      </c>
      <c r="EB8" s="44">
        <v>9.4596938212399995E-3</v>
      </c>
      <c r="EC8" s="44">
        <v>0.22119254574399999</v>
      </c>
      <c r="ED8" s="44">
        <v>0.36427875243699998</v>
      </c>
      <c r="EE8" s="44">
        <v>2.5825731652199996E-2</v>
      </c>
      <c r="EF8" s="44">
        <v>2.4644705495800001E-2</v>
      </c>
      <c r="EG8" s="44">
        <v>3.2535789368300004E-2</v>
      </c>
      <c r="EH8" s="44">
        <v>5.0109900121900003E-2</v>
      </c>
      <c r="EI8" s="44">
        <v>0.22566887873200001</v>
      </c>
      <c r="EJ8" s="44">
        <v>1.57080715321E-2</v>
      </c>
      <c r="EK8" s="44">
        <v>0.12169638828899999</v>
      </c>
      <c r="EL8" s="44">
        <v>2.75702351741E-2</v>
      </c>
      <c r="EM8" s="44">
        <v>9.4052959050799995E-2</v>
      </c>
      <c r="EN8" s="44">
        <v>2.8846500558899996E-2</v>
      </c>
      <c r="EO8" s="44">
        <v>7.4053503656399998E-3</v>
      </c>
      <c r="EP8" s="44">
        <v>0.145880787244</v>
      </c>
      <c r="EQ8" s="44">
        <v>0.104747363562</v>
      </c>
      <c r="ER8" s="44">
        <v>4.2298053232100001E-2</v>
      </c>
      <c r="ES8" s="44">
        <v>4.04110379864E-2</v>
      </c>
      <c r="ET8" s="44">
        <v>1.1913448794500001E-2</v>
      </c>
      <c r="EU8" s="44">
        <v>8.7188823090400006E-2</v>
      </c>
      <c r="EV8" s="44">
        <v>0.169339099154</v>
      </c>
      <c r="EW8" s="44">
        <v>5.2465897166799995E-2</v>
      </c>
      <c r="EX8" s="44">
        <v>4.6086328071799999E-2</v>
      </c>
      <c r="EY8" s="44">
        <v>2.1336476230100002E-2</v>
      </c>
      <c r="EZ8" s="44">
        <v>1.8795597873100003E-2</v>
      </c>
      <c r="FA8" s="44">
        <v>2.6458026231200003E-2</v>
      </c>
      <c r="FB8" s="44">
        <v>8.3672852021299989E-3</v>
      </c>
      <c r="FC8" s="44">
        <v>0.55396971309700005</v>
      </c>
      <c r="FD8" s="44">
        <v>3.3584752522400001E-2</v>
      </c>
      <c r="FE8" s="44">
        <v>4.6033122437400001E-2</v>
      </c>
      <c r="FF8" s="44">
        <v>9.7033209616000007E-3</v>
      </c>
      <c r="FG8" s="44">
        <v>2.5257051605899999E-2</v>
      </c>
      <c r="FH8" s="44">
        <v>9.5101131935399999E-2</v>
      </c>
      <c r="FI8" s="44">
        <v>3.0617823947499997E-2</v>
      </c>
      <c r="FJ8" s="44">
        <v>0.17126715451899999</v>
      </c>
      <c r="FK8" s="44">
        <v>5.5775622638099993E-2</v>
      </c>
      <c r="FL8" s="44">
        <v>4.4780129563799995E-2</v>
      </c>
      <c r="FM8" s="44">
        <v>2.41198863219E-2</v>
      </c>
      <c r="FN8" s="44">
        <v>1.59515074175E-2</v>
      </c>
      <c r="FO8" s="44">
        <v>3.2881018830400004E-2</v>
      </c>
      <c r="FP8" s="44">
        <v>0.48855233061699999</v>
      </c>
      <c r="FQ8" s="44">
        <v>0.68973340896200008</v>
      </c>
      <c r="FR8" s="44">
        <v>0.48857486470199996</v>
      </c>
      <c r="FS8" s="44">
        <v>0.132459729877</v>
      </c>
      <c r="FT8" s="44">
        <v>4.4816768366299997E-2</v>
      </c>
      <c r="FU8" s="44">
        <v>0.18695646085099998</v>
      </c>
      <c r="FV8" s="44">
        <v>8.7947749492100005E-2</v>
      </c>
      <c r="FW8" s="44">
        <v>5.6510477984499999E-2</v>
      </c>
      <c r="FX8" s="44">
        <v>2.4604953797400003E-2</v>
      </c>
      <c r="FY8" s="44">
        <v>7.7417496354199991E-2</v>
      </c>
      <c r="FZ8" s="44">
        <v>9.34279698242E-2</v>
      </c>
      <c r="GA8" s="44">
        <v>0</v>
      </c>
      <c r="GB8" s="44">
        <v>2.6402640264E-2</v>
      </c>
      <c r="GC8" s="44">
        <v>4.18945653439E-2</v>
      </c>
      <c r="GD8" s="44">
        <v>2.4449877750600001E-2</v>
      </c>
      <c r="GE8" s="44">
        <v>4.47991040179E-2</v>
      </c>
      <c r="GF8" s="44">
        <v>9.7721688630799997E-2</v>
      </c>
      <c r="GG8" s="44">
        <v>2.9808924792100001E-2</v>
      </c>
      <c r="GH8" s="44">
        <v>1.3179282168399999E-2</v>
      </c>
      <c r="GI8" s="44">
        <v>1.27483267821E-2</v>
      </c>
      <c r="GJ8" s="44">
        <v>1.2440518769600001E-2</v>
      </c>
      <c r="GK8" s="44">
        <v>1.6879773811E-2</v>
      </c>
      <c r="GL8" s="44">
        <v>6.1925639691899998E-3</v>
      </c>
      <c r="GM8" s="44">
        <v>7.8786685050199999E-3</v>
      </c>
      <c r="GN8" s="44">
        <v>8.073690777639999E-3</v>
      </c>
      <c r="GO8" s="44">
        <v>7.6875112109499998E-3</v>
      </c>
      <c r="GP8" s="44">
        <v>0.12507035207300002</v>
      </c>
      <c r="GQ8" s="44">
        <v>0</v>
      </c>
      <c r="GR8" s="44">
        <v>0.36217534797000001</v>
      </c>
      <c r="GS8" s="44">
        <v>0.16150740242299999</v>
      </c>
      <c r="GT8" s="44">
        <v>4.2881646655200001E-2</v>
      </c>
      <c r="GU8" s="44">
        <v>2.2776906895999999E-2</v>
      </c>
      <c r="GV8" s="44">
        <v>3.4563666939200002E-2</v>
      </c>
      <c r="GW8" s="44">
        <v>0.13793103448300001</v>
      </c>
      <c r="GX8" s="44">
        <v>1.7675589304100001E-2</v>
      </c>
      <c r="GY8" s="44">
        <v>2.8523935516200003E-2</v>
      </c>
      <c r="GZ8" s="44">
        <v>2.2550795667200002E-2</v>
      </c>
      <c r="HA8" s="44">
        <v>4.5555163453200001E-2</v>
      </c>
      <c r="HB8" s="44">
        <v>9.4064528266400004E-3</v>
      </c>
      <c r="HC8" s="44">
        <v>6.8364382156899994E-2</v>
      </c>
      <c r="HD8" s="44">
        <v>0.53448147873200003</v>
      </c>
      <c r="HE8" s="44">
        <v>0.12810898637699999</v>
      </c>
      <c r="HF8" s="44">
        <v>0</v>
      </c>
      <c r="HG8" s="44">
        <v>3.1503504764899999E-2</v>
      </c>
      <c r="HH8" s="44">
        <v>1.44451492561E-2</v>
      </c>
      <c r="HI8" s="44">
        <v>3.1669998614400001E-2</v>
      </c>
      <c r="HJ8" s="44">
        <v>3.4845348146000002E-2</v>
      </c>
      <c r="HK8" s="44">
        <v>9.8838270178200002E-3</v>
      </c>
      <c r="HL8" s="44">
        <v>2.7053801257999999E-2</v>
      </c>
      <c r="HM8" s="44">
        <v>1.3232899022799999E-2</v>
      </c>
    </row>
    <row r="9" spans="1:221" x14ac:dyDescent="0.3">
      <c r="A9" s="57" t="s">
        <v>612</v>
      </c>
      <c r="B9" s="44">
        <v>8.7043890016300002E-2</v>
      </c>
      <c r="C9" s="44">
        <v>0</v>
      </c>
      <c r="D9" s="44">
        <v>4.6299725905599998E-3</v>
      </c>
      <c r="E9" s="44">
        <v>0</v>
      </c>
      <c r="F9" s="44">
        <v>9.5669976847900004E-4</v>
      </c>
      <c r="G9" s="44">
        <v>6.3949863307200001E-3</v>
      </c>
      <c r="H9" s="44">
        <v>0</v>
      </c>
      <c r="I9" s="44">
        <v>1.2472560367199998E-3</v>
      </c>
      <c r="J9" s="44">
        <v>0</v>
      </c>
      <c r="K9" s="44">
        <v>4.4378173039400001E-3</v>
      </c>
      <c r="L9" s="44">
        <v>2.8631964725399999E-3</v>
      </c>
      <c r="M9" s="44">
        <v>7.2551390568299998E-3</v>
      </c>
      <c r="N9" s="44">
        <v>1.64838334803E-3</v>
      </c>
      <c r="O9" s="44">
        <v>0</v>
      </c>
      <c r="P9" s="44">
        <v>6.6450039537800003E-4</v>
      </c>
      <c r="Q9" s="44">
        <v>0</v>
      </c>
      <c r="R9" s="44">
        <v>0</v>
      </c>
      <c r="S9" s="44">
        <v>0</v>
      </c>
      <c r="T9" s="44">
        <v>1.7227715949400002E-3</v>
      </c>
      <c r="U9" s="44">
        <v>0</v>
      </c>
      <c r="V9" s="44">
        <v>0</v>
      </c>
      <c r="W9" s="44">
        <v>1.0361727921699999E-3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4">
        <v>0</v>
      </c>
      <c r="AD9" s="44">
        <v>0</v>
      </c>
      <c r="AE9" s="44">
        <v>0</v>
      </c>
      <c r="AF9" s="44">
        <v>1.8947647649499998E-3</v>
      </c>
      <c r="AG9" s="44">
        <v>0</v>
      </c>
      <c r="AH9" s="44">
        <v>0</v>
      </c>
      <c r="AI9" s="44">
        <v>0</v>
      </c>
      <c r="AJ9" s="44">
        <v>2.6441036488600001E-3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7.7990344795300008E-4</v>
      </c>
      <c r="AS9" s="44">
        <v>0</v>
      </c>
      <c r="AT9" s="44">
        <v>0</v>
      </c>
      <c r="AU9" s="44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6.60720185002E-4</v>
      </c>
      <c r="BD9" s="44">
        <v>0</v>
      </c>
      <c r="BE9" s="44">
        <v>0</v>
      </c>
      <c r="BF9" s="44">
        <v>0</v>
      </c>
      <c r="BG9" s="44">
        <v>0</v>
      </c>
      <c r="BH9" s="44">
        <v>6.69725077856E-4</v>
      </c>
      <c r="BI9" s="44">
        <v>8.4230386954400004E-4</v>
      </c>
      <c r="BJ9" s="44">
        <v>0</v>
      </c>
      <c r="BK9" s="44">
        <v>0</v>
      </c>
      <c r="BL9" s="44">
        <v>0</v>
      </c>
      <c r="BM9" s="44">
        <v>0</v>
      </c>
      <c r="BN9" s="44">
        <v>0</v>
      </c>
      <c r="BO9" s="44">
        <v>0</v>
      </c>
      <c r="BP9" s="44">
        <v>0</v>
      </c>
      <c r="BQ9" s="44">
        <v>1.4667272913899999E-3</v>
      </c>
      <c r="BR9" s="44">
        <v>0</v>
      </c>
      <c r="BS9" s="44">
        <v>0</v>
      </c>
      <c r="BT9" s="44">
        <v>0</v>
      </c>
      <c r="BU9" s="44">
        <v>0</v>
      </c>
      <c r="BV9" s="44">
        <v>1.4767122478499999E-3</v>
      </c>
      <c r="BW9" s="44">
        <v>0</v>
      </c>
      <c r="BX9" s="44">
        <v>0</v>
      </c>
      <c r="BY9" s="44">
        <v>0</v>
      </c>
      <c r="BZ9" s="44">
        <v>1.10478054324E-2</v>
      </c>
      <c r="CA9" s="44">
        <v>0</v>
      </c>
      <c r="CB9" s="44">
        <v>0</v>
      </c>
      <c r="CC9" s="44">
        <v>0</v>
      </c>
      <c r="CD9" s="44">
        <v>0</v>
      </c>
      <c r="CE9" s="44">
        <v>0</v>
      </c>
      <c r="CF9" s="44">
        <v>0</v>
      </c>
      <c r="CG9" s="44">
        <v>0</v>
      </c>
      <c r="CH9" s="44">
        <v>0</v>
      </c>
      <c r="CI9" s="44">
        <v>1.2699057729899999E-3</v>
      </c>
      <c r="CJ9" s="44">
        <v>0</v>
      </c>
      <c r="CK9" s="44">
        <v>8.4026552390599994E-3</v>
      </c>
      <c r="CL9" s="44">
        <v>0</v>
      </c>
      <c r="CM9" s="44">
        <v>3.5553027340299997E-3</v>
      </c>
      <c r="CN9" s="44">
        <v>0</v>
      </c>
      <c r="CO9" s="44">
        <v>0</v>
      </c>
      <c r="CP9" s="44">
        <v>0</v>
      </c>
      <c r="CQ9" s="44">
        <v>0</v>
      </c>
      <c r="CR9" s="44">
        <v>0</v>
      </c>
      <c r="CS9" s="44">
        <v>1.15935308098E-3</v>
      </c>
      <c r="CT9" s="44">
        <v>2.5609724866200003E-3</v>
      </c>
      <c r="CU9" s="44">
        <v>0</v>
      </c>
      <c r="CV9" s="44">
        <v>0</v>
      </c>
      <c r="CW9" s="44">
        <v>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2.3891437308900003E-3</v>
      </c>
      <c r="DD9" s="44">
        <v>7.8733957956099996E-4</v>
      </c>
      <c r="DE9" s="44">
        <v>0</v>
      </c>
      <c r="DF9" s="44">
        <v>0</v>
      </c>
      <c r="DG9" s="44">
        <v>1.1404979413999999E-3</v>
      </c>
      <c r="DH9" s="44">
        <v>0</v>
      </c>
      <c r="DI9" s="44">
        <v>6.1183035167999996E-4</v>
      </c>
      <c r="DJ9" s="44">
        <v>5.7015793374800006E-3</v>
      </c>
      <c r="DK9" s="44">
        <v>0</v>
      </c>
      <c r="DL9" s="44">
        <v>0</v>
      </c>
      <c r="DM9" s="44">
        <v>0</v>
      </c>
      <c r="DN9" s="44">
        <v>0</v>
      </c>
      <c r="DO9" s="44">
        <v>3.9231071008200002E-3</v>
      </c>
      <c r="DP9" s="44">
        <v>8.3565226837800004E-4</v>
      </c>
      <c r="DQ9" s="44">
        <v>8.492424757119999E-4</v>
      </c>
      <c r="DR9" s="44">
        <v>6.5427898455899997E-4</v>
      </c>
      <c r="DS9" s="44">
        <v>0</v>
      </c>
      <c r="DT9" s="44">
        <v>0</v>
      </c>
      <c r="DU9" s="44">
        <v>0</v>
      </c>
      <c r="DV9" s="44">
        <v>6.9869217528299998E-3</v>
      </c>
      <c r="DW9" s="44">
        <v>0</v>
      </c>
      <c r="DX9" s="44">
        <v>9.3118973456400003E-4</v>
      </c>
      <c r="DY9" s="44">
        <v>1.6070854612300001E-2</v>
      </c>
      <c r="DZ9" s="44">
        <v>1.1912987539000001E-3</v>
      </c>
      <c r="EA9" s="44">
        <v>0</v>
      </c>
      <c r="EB9" s="44">
        <v>1.5766156368699998E-3</v>
      </c>
      <c r="EC9" s="44">
        <v>6.7642980349700004E-4</v>
      </c>
      <c r="ED9" s="44">
        <v>0</v>
      </c>
      <c r="EE9" s="44">
        <v>9.2234755900699988E-4</v>
      </c>
      <c r="EF9" s="44">
        <v>4.6942296182400003E-3</v>
      </c>
      <c r="EG9" s="44">
        <v>1.25137651417E-3</v>
      </c>
      <c r="EH9" s="44">
        <v>0</v>
      </c>
      <c r="EI9" s="44">
        <v>7.6497924993799999E-3</v>
      </c>
      <c r="EJ9" s="44">
        <v>0</v>
      </c>
      <c r="EK9" s="44">
        <v>0</v>
      </c>
      <c r="EL9" s="44">
        <v>1.0109086230499999E-2</v>
      </c>
      <c r="EM9" s="44">
        <v>0</v>
      </c>
      <c r="EN9" s="44">
        <v>0</v>
      </c>
      <c r="EO9" s="44">
        <v>0</v>
      </c>
      <c r="EP9" s="44">
        <v>0</v>
      </c>
      <c r="EQ9" s="44">
        <v>0</v>
      </c>
      <c r="ER9" s="44">
        <v>0</v>
      </c>
      <c r="ES9" s="44">
        <v>7.2162567832800006E-3</v>
      </c>
      <c r="ET9" s="44">
        <v>4.46754329794E-3</v>
      </c>
      <c r="EU9" s="44">
        <v>0</v>
      </c>
      <c r="EV9" s="44">
        <v>2.8701542229500002E-3</v>
      </c>
      <c r="EW9" s="44">
        <v>0</v>
      </c>
      <c r="EX9" s="44">
        <v>0</v>
      </c>
      <c r="EY9" s="44">
        <v>3.9624884427399996E-2</v>
      </c>
      <c r="EZ9" s="44">
        <v>4.9462099666100002E-4</v>
      </c>
      <c r="FA9" s="44">
        <v>9.4492950825899994E-4</v>
      </c>
      <c r="FB9" s="44">
        <v>0</v>
      </c>
      <c r="FC9" s="44">
        <v>0</v>
      </c>
      <c r="FD9" s="44">
        <v>1.39936468843E-3</v>
      </c>
      <c r="FE9" s="44">
        <v>0</v>
      </c>
      <c r="FF9" s="44">
        <v>2.4258302404000002E-3</v>
      </c>
      <c r="FG9" s="44">
        <v>1.6294872003799999E-3</v>
      </c>
      <c r="FH9" s="44">
        <v>0</v>
      </c>
      <c r="FI9" s="44">
        <v>1.09349371241E-3</v>
      </c>
      <c r="FJ9" s="44">
        <v>1.1121243799899999E-3</v>
      </c>
      <c r="FK9" s="44">
        <v>0</v>
      </c>
      <c r="FL9" s="44">
        <v>1.19413678837E-2</v>
      </c>
      <c r="FM9" s="44">
        <v>4.1947628386000005E-3</v>
      </c>
      <c r="FN9" s="44">
        <v>1.1096700812100001E-2</v>
      </c>
      <c r="FO9" s="44">
        <v>8.0197606903400012E-3</v>
      </c>
      <c r="FP9" s="44">
        <v>4.4413848237900002E-3</v>
      </c>
      <c r="FQ9" s="44">
        <v>1.1344299489499999E-3</v>
      </c>
      <c r="FR9" s="44">
        <v>0</v>
      </c>
      <c r="FS9" s="44">
        <v>2.8384227830699996E-2</v>
      </c>
      <c r="FT9" s="44">
        <v>3.44744372048E-3</v>
      </c>
      <c r="FU9" s="44">
        <v>2.1006343915899997E-3</v>
      </c>
      <c r="FV9" s="44">
        <v>2.72706199975E-3</v>
      </c>
      <c r="FW9" s="44">
        <v>2.3546032493500001E-3</v>
      </c>
      <c r="FX9" s="44">
        <v>2.7338837552599998E-3</v>
      </c>
      <c r="FY9" s="44">
        <v>5.4012206758700006E-3</v>
      </c>
      <c r="FZ9" s="44">
        <v>4.1833419324299997E-3</v>
      </c>
      <c r="GA9" s="44">
        <v>0</v>
      </c>
      <c r="GB9" s="44">
        <v>3.7718057520000001E-3</v>
      </c>
      <c r="GC9" s="44">
        <v>0</v>
      </c>
      <c r="GD9" s="44">
        <v>0</v>
      </c>
      <c r="GE9" s="44">
        <v>1.3999720005599999E-3</v>
      </c>
      <c r="GF9" s="44">
        <v>8.3761447397799997E-3</v>
      </c>
      <c r="GG9" s="44">
        <v>2.98089247921E-3</v>
      </c>
      <c r="GH9" s="44">
        <v>0</v>
      </c>
      <c r="GI9" s="44">
        <v>2.1247211303500003E-3</v>
      </c>
      <c r="GJ9" s="44">
        <v>1.5550648462000001E-3</v>
      </c>
      <c r="GK9" s="44">
        <v>8.4398869055199999E-3</v>
      </c>
      <c r="GL9" s="44">
        <v>1.23851279384E-3</v>
      </c>
      <c r="GM9" s="44">
        <v>0</v>
      </c>
      <c r="GN9" s="44">
        <v>1.46794377775E-3</v>
      </c>
      <c r="GO9" s="44">
        <v>0</v>
      </c>
      <c r="GP9" s="44">
        <v>2.08450586788E-3</v>
      </c>
      <c r="GQ9" s="44">
        <v>0</v>
      </c>
      <c r="GR9" s="44">
        <v>1.1479408810399999E-3</v>
      </c>
      <c r="GS9" s="44">
        <v>0.19291161956</v>
      </c>
      <c r="GT9" s="44">
        <v>0</v>
      </c>
      <c r="GU9" s="44">
        <v>0</v>
      </c>
      <c r="GV9" s="44">
        <v>0</v>
      </c>
      <c r="GW9" s="44">
        <v>1.5763546798E-3</v>
      </c>
      <c r="GX9" s="44">
        <v>7.07023572166E-4</v>
      </c>
      <c r="GY9" s="44">
        <v>1.9671679666399999E-3</v>
      </c>
      <c r="GZ9" s="44">
        <v>0</v>
      </c>
      <c r="HA9" s="44">
        <v>6.4162202046800002E-4</v>
      </c>
      <c r="HB9" s="44">
        <v>1.1758066033300001E-3</v>
      </c>
      <c r="HC9" s="44">
        <v>1.0681934712000001E-3</v>
      </c>
      <c r="HD9" s="44">
        <v>8.2481709680899999E-4</v>
      </c>
      <c r="HE9" s="44">
        <v>0</v>
      </c>
      <c r="HF9" s="44">
        <v>0</v>
      </c>
      <c r="HG9" s="44">
        <v>0</v>
      </c>
      <c r="HH9" s="44">
        <v>1.2560999353099999E-3</v>
      </c>
      <c r="HI9" s="44">
        <v>1.9793749134000001E-3</v>
      </c>
      <c r="HJ9" s="44">
        <v>6.8324212051000001E-4</v>
      </c>
      <c r="HK9" s="44">
        <v>7.6029438598600001E-4</v>
      </c>
      <c r="HL9" s="44">
        <v>1.5914000740000001E-3</v>
      </c>
      <c r="HM9" s="44">
        <v>2.0358306188900002E-3</v>
      </c>
    </row>
    <row r="10" spans="1:221" x14ac:dyDescent="0.3">
      <c r="A10" s="57" t="s">
        <v>613</v>
      </c>
      <c r="B10" s="44">
        <v>4.9739365723600005E-4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8.8756346078699999E-4</v>
      </c>
      <c r="L10" s="44">
        <v>2.8631964725399999E-3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4">
        <v>0</v>
      </c>
      <c r="U10" s="44">
        <v>2.7657416797300001E-3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4">
        <v>0</v>
      </c>
      <c r="AD10" s="44">
        <v>0</v>
      </c>
      <c r="AE10" s="44">
        <v>6.4952357445799999E-4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7.7990344795300008E-4</v>
      </c>
      <c r="AS10" s="44">
        <v>2.3851974645400001E-3</v>
      </c>
      <c r="AT10" s="44">
        <v>6.8248071991999998E-3</v>
      </c>
      <c r="AU10" s="44">
        <v>0</v>
      </c>
      <c r="AV10" s="44">
        <v>2.6022183911800002E-3</v>
      </c>
      <c r="AW10" s="44">
        <v>2.8490840194899999E-3</v>
      </c>
      <c r="AX10" s="44">
        <v>6.8947685943300009E-3</v>
      </c>
      <c r="AY10" s="44">
        <v>0</v>
      </c>
      <c r="AZ10" s="44">
        <v>6.18459787745E-4</v>
      </c>
      <c r="BA10" s="44">
        <v>0</v>
      </c>
      <c r="BB10" s="44">
        <v>0</v>
      </c>
      <c r="BC10" s="44">
        <v>0</v>
      </c>
      <c r="BD10" s="44">
        <v>0</v>
      </c>
      <c r="BE10" s="44">
        <v>0</v>
      </c>
      <c r="BF10" s="44">
        <v>0</v>
      </c>
      <c r="BG10" s="44">
        <v>9.9353210599000008E-4</v>
      </c>
      <c r="BH10" s="44">
        <v>6.69725077856E-4</v>
      </c>
      <c r="BI10" s="44">
        <v>2.9480635433999998E-3</v>
      </c>
      <c r="BJ10" s="44">
        <v>0</v>
      </c>
      <c r="BK10" s="44">
        <v>0</v>
      </c>
      <c r="BL10" s="44">
        <v>0</v>
      </c>
      <c r="BM10" s="44">
        <v>0</v>
      </c>
      <c r="BN10" s="44">
        <v>0</v>
      </c>
      <c r="BO10" s="44">
        <v>9.8806418464899995E-4</v>
      </c>
      <c r="BP10" s="44">
        <v>8.66904198417E-4</v>
      </c>
      <c r="BQ10" s="44">
        <v>0</v>
      </c>
      <c r="BR10" s="44">
        <v>3.7752944729700002E-3</v>
      </c>
      <c r="BS10" s="44">
        <v>0</v>
      </c>
      <c r="BT10" s="44">
        <v>0</v>
      </c>
      <c r="BU10" s="44">
        <v>0</v>
      </c>
      <c r="BV10" s="44">
        <v>0</v>
      </c>
      <c r="BW10" s="44">
        <v>0</v>
      </c>
      <c r="BX10" s="44">
        <v>0</v>
      </c>
      <c r="BY10" s="44">
        <v>1.28888401977E-3</v>
      </c>
      <c r="BZ10" s="44">
        <v>1.10478054324E-2</v>
      </c>
      <c r="CA10" s="44">
        <v>3.8300969014499996E-3</v>
      </c>
      <c r="CB10" s="44">
        <v>0</v>
      </c>
      <c r="CC10" s="44">
        <v>1.7071546852899999E-3</v>
      </c>
      <c r="CD10" s="44">
        <v>0</v>
      </c>
      <c r="CE10" s="44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2.8008850796900002E-3</v>
      </c>
      <c r="CL10" s="44">
        <v>0</v>
      </c>
      <c r="CM10" s="44">
        <v>0</v>
      </c>
      <c r="CN10" s="44">
        <v>0</v>
      </c>
      <c r="CO10" s="44">
        <v>1.52397208083E-3</v>
      </c>
      <c r="CP10" s="44">
        <v>0</v>
      </c>
      <c r="CQ10" s="44">
        <v>0</v>
      </c>
      <c r="CR10" s="44">
        <v>1.07966875763E-3</v>
      </c>
      <c r="CS10" s="44">
        <v>1.62309431337E-2</v>
      </c>
      <c r="CT10" s="44">
        <v>3.4146299821600002E-3</v>
      </c>
      <c r="CU10" s="44">
        <v>0</v>
      </c>
      <c r="CV10" s="44">
        <v>4.2012393656099996E-3</v>
      </c>
      <c r="CW10" s="44">
        <v>3.0858482997E-3</v>
      </c>
      <c r="CX10" s="44">
        <v>1.10366748706E-3</v>
      </c>
      <c r="CY10" s="44">
        <v>3.4312379906699998E-3</v>
      </c>
      <c r="CZ10" s="44">
        <v>2.9230364502600002E-3</v>
      </c>
      <c r="DA10" s="44">
        <v>0</v>
      </c>
      <c r="DB10" s="44">
        <v>0</v>
      </c>
      <c r="DC10" s="44">
        <v>0</v>
      </c>
      <c r="DD10" s="44">
        <v>0</v>
      </c>
      <c r="DE10" s="44">
        <v>8.5373766349100002E-4</v>
      </c>
      <c r="DF10" s="44">
        <v>0</v>
      </c>
      <c r="DG10" s="44">
        <v>0</v>
      </c>
      <c r="DH10" s="44">
        <v>0</v>
      </c>
      <c r="DI10" s="44">
        <v>6.1183035167999996E-4</v>
      </c>
      <c r="DJ10" s="44">
        <v>0</v>
      </c>
      <c r="DK10" s="44">
        <v>2.1597572432900001E-3</v>
      </c>
      <c r="DL10" s="44">
        <v>0</v>
      </c>
      <c r="DM10" s="44">
        <v>0</v>
      </c>
      <c r="DN10" s="44">
        <v>0</v>
      </c>
      <c r="DO10" s="44">
        <v>0</v>
      </c>
      <c r="DP10" s="44">
        <v>0</v>
      </c>
      <c r="DQ10" s="44">
        <v>0</v>
      </c>
      <c r="DR10" s="44">
        <v>6.5427898455899997E-4</v>
      </c>
      <c r="DS10" s="44">
        <v>0</v>
      </c>
      <c r="DT10" s="44">
        <v>0</v>
      </c>
      <c r="DU10" s="44">
        <v>2.7642636001799998E-3</v>
      </c>
      <c r="DV10" s="44">
        <v>2.5406988192100003E-3</v>
      </c>
      <c r="DW10" s="44">
        <v>5.4872093150899999E-3</v>
      </c>
      <c r="DX10" s="44">
        <v>1.86237946913E-3</v>
      </c>
      <c r="DY10" s="44">
        <v>3.9284311274600005E-2</v>
      </c>
      <c r="DZ10" s="44">
        <v>1.7869481308500001E-3</v>
      </c>
      <c r="EA10" s="44">
        <v>1.2461757980200001E-3</v>
      </c>
      <c r="EB10" s="44">
        <v>0</v>
      </c>
      <c r="EC10" s="44">
        <v>1.35285960699E-3</v>
      </c>
      <c r="ED10" s="44">
        <v>0</v>
      </c>
      <c r="EE10" s="44">
        <v>9.2234755900699988E-4</v>
      </c>
      <c r="EF10" s="44">
        <v>2.3471148091200001E-3</v>
      </c>
      <c r="EG10" s="44">
        <v>2.5027530283300002E-3</v>
      </c>
      <c r="EH10" s="44">
        <v>3.4165840992200001E-3</v>
      </c>
      <c r="EI10" s="44">
        <v>5.73734437453E-3</v>
      </c>
      <c r="EJ10" s="44">
        <v>1.0874818753000001E-2</v>
      </c>
      <c r="EK10" s="44">
        <v>1.1872818369599999E-3</v>
      </c>
      <c r="EL10" s="44">
        <v>1.83801567827E-3</v>
      </c>
      <c r="EM10" s="44">
        <v>7.2348430039100003E-3</v>
      </c>
      <c r="EN10" s="44">
        <v>9.0145314246600002E-4</v>
      </c>
      <c r="EO10" s="44">
        <v>0</v>
      </c>
      <c r="EP10" s="44">
        <v>0</v>
      </c>
      <c r="EQ10" s="44">
        <v>1.7753790434300002E-3</v>
      </c>
      <c r="ER10" s="44">
        <v>4.2298053232100001E-3</v>
      </c>
      <c r="ES10" s="44">
        <v>5.7730054266299999E-3</v>
      </c>
      <c r="ET10" s="44">
        <v>7.4459054965700005E-3</v>
      </c>
      <c r="EU10" s="44">
        <v>6.9751058472299998E-4</v>
      </c>
      <c r="EV10" s="44">
        <v>8.6104626688599997E-3</v>
      </c>
      <c r="EW10" s="44">
        <v>1.63955928646E-2</v>
      </c>
      <c r="EX10" s="44">
        <v>8.3793323766900001E-3</v>
      </c>
      <c r="EY10" s="44">
        <v>3.9624884427399996E-2</v>
      </c>
      <c r="EZ10" s="44">
        <v>2.9677259799700002E-3</v>
      </c>
      <c r="FA10" s="44">
        <v>1.8898590165199998E-3</v>
      </c>
      <c r="FB10" s="44">
        <v>1.2872746464799999E-3</v>
      </c>
      <c r="FC10" s="44">
        <v>0</v>
      </c>
      <c r="FD10" s="44">
        <v>1.39936468843E-3</v>
      </c>
      <c r="FE10" s="44">
        <v>4.2821509244100001E-3</v>
      </c>
      <c r="FF10" s="44">
        <v>1.2129151202000001E-3</v>
      </c>
      <c r="FG10" s="44">
        <v>1.6294872003799999E-3</v>
      </c>
      <c r="FH10" s="44">
        <v>0</v>
      </c>
      <c r="FI10" s="44">
        <v>3.28048113723E-3</v>
      </c>
      <c r="FJ10" s="44">
        <v>7.8960830979299998E-2</v>
      </c>
      <c r="FK10" s="44">
        <v>7.5126348859399991E-2</v>
      </c>
      <c r="FL10" s="44">
        <v>0.28659282920899998</v>
      </c>
      <c r="FM10" s="44">
        <v>7.9700493933300004E-2</v>
      </c>
      <c r="FN10" s="44">
        <v>6.9354380075900004E-4</v>
      </c>
      <c r="FO10" s="44">
        <v>2.4059282070999998E-3</v>
      </c>
      <c r="FP10" s="44">
        <v>0</v>
      </c>
      <c r="FQ10" s="44">
        <v>3.4032898468500002E-3</v>
      </c>
      <c r="FR10" s="44">
        <v>7.5165363800400002E-3</v>
      </c>
      <c r="FS10" s="44">
        <v>2.3653523192299999E-3</v>
      </c>
      <c r="FT10" s="44">
        <v>0</v>
      </c>
      <c r="FU10" s="44">
        <v>1.4004229277200001E-3</v>
      </c>
      <c r="FV10" s="44">
        <v>0</v>
      </c>
      <c r="FW10" s="44">
        <v>7.0638097480600001E-3</v>
      </c>
      <c r="FX10" s="44">
        <v>4.37421400842E-2</v>
      </c>
      <c r="FY10" s="44">
        <v>1.8004068919600001E-3</v>
      </c>
      <c r="FZ10" s="44">
        <v>4.1833419324299997E-3</v>
      </c>
      <c r="GA10" s="44">
        <v>0</v>
      </c>
      <c r="GB10" s="44">
        <v>1.885902876E-3</v>
      </c>
      <c r="GC10" s="44">
        <v>0</v>
      </c>
      <c r="GD10" s="44">
        <v>0</v>
      </c>
      <c r="GE10" s="44">
        <v>0</v>
      </c>
      <c r="GF10" s="44">
        <v>2.7920482465899998E-3</v>
      </c>
      <c r="GG10" s="44">
        <v>0</v>
      </c>
      <c r="GH10" s="44">
        <v>0</v>
      </c>
      <c r="GI10" s="44">
        <v>0</v>
      </c>
      <c r="GJ10" s="44">
        <v>1.5550648462000001E-3</v>
      </c>
      <c r="GK10" s="44">
        <v>0</v>
      </c>
      <c r="GL10" s="44">
        <v>1.23851279384E-3</v>
      </c>
      <c r="GM10" s="44">
        <v>3.93933425251E-3</v>
      </c>
      <c r="GN10" s="44">
        <v>1.46794377775E-3</v>
      </c>
      <c r="GO10" s="44">
        <v>0</v>
      </c>
      <c r="GP10" s="44">
        <v>0</v>
      </c>
      <c r="GQ10" s="44">
        <v>0</v>
      </c>
      <c r="GR10" s="44">
        <v>1.1479408810399999E-3</v>
      </c>
      <c r="GS10" s="44">
        <v>2.2431583669800001E-3</v>
      </c>
      <c r="GT10" s="44">
        <v>0</v>
      </c>
      <c r="GU10" s="44">
        <v>0</v>
      </c>
      <c r="GV10" s="44">
        <v>6.6468590267699992E-4</v>
      </c>
      <c r="GW10" s="44">
        <v>1.5763546798E-3</v>
      </c>
      <c r="GX10" s="44">
        <v>7.07023572166E-4</v>
      </c>
      <c r="GY10" s="44">
        <v>0</v>
      </c>
      <c r="GZ10" s="44">
        <v>0</v>
      </c>
      <c r="HA10" s="44">
        <v>1.9248660613999998E-3</v>
      </c>
      <c r="HB10" s="44">
        <v>1.1758066033300001E-3</v>
      </c>
      <c r="HC10" s="44">
        <v>0</v>
      </c>
      <c r="HD10" s="44">
        <v>1.6496341936199999E-3</v>
      </c>
      <c r="HE10" s="44">
        <v>0</v>
      </c>
      <c r="HF10" s="44">
        <v>0</v>
      </c>
      <c r="HG10" s="44">
        <v>2.6252920637399998E-3</v>
      </c>
      <c r="HH10" s="44">
        <v>0</v>
      </c>
      <c r="HI10" s="44">
        <v>0</v>
      </c>
      <c r="HJ10" s="44">
        <v>6.8324212051000001E-4</v>
      </c>
      <c r="HK10" s="44">
        <v>0</v>
      </c>
      <c r="HL10" s="44">
        <v>7.9570003700000006E-4</v>
      </c>
      <c r="HM10" s="44">
        <v>1.01791530945E-3</v>
      </c>
    </row>
    <row r="11" spans="1:221" x14ac:dyDescent="0.3">
      <c r="A11" s="57" t="s">
        <v>614</v>
      </c>
      <c r="B11" s="44">
        <v>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4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4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4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4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4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4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4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4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4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4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4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4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4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4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4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1.0486907096500001E-3</v>
      </c>
      <c r="FN11" s="44">
        <v>0</v>
      </c>
      <c r="FO11" s="44">
        <v>0</v>
      </c>
      <c r="FP11" s="44">
        <v>0</v>
      </c>
      <c r="FQ11" s="44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4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4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4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4">
        <v>0</v>
      </c>
      <c r="HB11" s="44">
        <v>0</v>
      </c>
      <c r="HC11" s="44">
        <v>0</v>
      </c>
      <c r="HD11" s="44">
        <v>0</v>
      </c>
      <c r="HE11" s="44">
        <v>0</v>
      </c>
      <c r="HF11" s="44">
        <v>0</v>
      </c>
      <c r="HG11" s="44">
        <v>0</v>
      </c>
      <c r="HH11" s="44">
        <v>0</v>
      </c>
      <c r="HI11" s="44">
        <v>0</v>
      </c>
      <c r="HJ11" s="44">
        <v>0</v>
      </c>
      <c r="HK11" s="44">
        <v>0</v>
      </c>
      <c r="HL11" s="44">
        <v>0</v>
      </c>
      <c r="HM11" s="44">
        <v>0</v>
      </c>
    </row>
    <row r="12" spans="1:221" x14ac:dyDescent="0.3">
      <c r="A12" s="57" t="s">
        <v>615</v>
      </c>
      <c r="B12" s="44">
        <v>0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4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4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4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4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4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4">
        <v>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4">
        <v>0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4">
        <v>0</v>
      </c>
      <c r="CX12" s="44">
        <v>3.31100246118E-3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4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4">
        <v>0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4">
        <v>0</v>
      </c>
      <c r="DY12" s="44">
        <v>1.78565051248E-3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4">
        <v>0</v>
      </c>
      <c r="EH12" s="44">
        <v>0</v>
      </c>
      <c r="EI12" s="44">
        <v>0</v>
      </c>
      <c r="EJ12" s="44">
        <v>0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4">
        <v>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4">
        <v>0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4">
        <v>0</v>
      </c>
      <c r="FI12" s="44">
        <v>0</v>
      </c>
      <c r="FJ12" s="44">
        <v>0</v>
      </c>
      <c r="FK12" s="44">
        <v>2.2765560260399999E-3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4">
        <v>0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4">
        <v>0</v>
      </c>
      <c r="GA12" s="44">
        <v>0</v>
      </c>
      <c r="GB12" s="44">
        <v>0</v>
      </c>
      <c r="GC12" s="44">
        <v>0</v>
      </c>
      <c r="GD12" s="44">
        <v>0</v>
      </c>
      <c r="GE12" s="44">
        <v>0</v>
      </c>
      <c r="GF12" s="44">
        <v>0</v>
      </c>
      <c r="GG12" s="44">
        <v>0</v>
      </c>
      <c r="GH12" s="44">
        <v>0</v>
      </c>
      <c r="GI12" s="44">
        <v>0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4">
        <v>0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4">
        <v>0</v>
      </c>
      <c r="HB12" s="44">
        <v>0</v>
      </c>
      <c r="HC12" s="44">
        <v>0</v>
      </c>
      <c r="HD12" s="44">
        <v>0</v>
      </c>
      <c r="HE12" s="44">
        <v>0</v>
      </c>
      <c r="HF12" s="44">
        <v>0</v>
      </c>
      <c r="HG12" s="44">
        <v>0</v>
      </c>
      <c r="HH12" s="44">
        <v>0</v>
      </c>
      <c r="HI12" s="44">
        <v>0</v>
      </c>
      <c r="HJ12" s="44">
        <v>0</v>
      </c>
      <c r="HK12" s="44">
        <v>0</v>
      </c>
      <c r="HL12" s="44">
        <v>0</v>
      </c>
      <c r="HM12" s="44">
        <v>0</v>
      </c>
    </row>
    <row r="13" spans="1:221" x14ac:dyDescent="0.3">
      <c r="A13" s="57" t="s">
        <v>616</v>
      </c>
      <c r="B13" s="44">
        <v>0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2.4183796856100002E-3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2.7338090161E-3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4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4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4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1.74489617868E-3</v>
      </c>
      <c r="BT13" s="44">
        <v>0</v>
      </c>
      <c r="BU13" s="44">
        <v>0</v>
      </c>
      <c r="BV13" s="44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2.44439012466E-3</v>
      </c>
      <c r="CC13" s="44">
        <v>0</v>
      </c>
      <c r="CD13" s="44">
        <v>0</v>
      </c>
      <c r="CE13" s="44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4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4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4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4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4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4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9.1900783913700002E-4</v>
      </c>
      <c r="EM13" s="44">
        <v>0</v>
      </c>
      <c r="EN13" s="44">
        <v>9.0145314246600002E-4</v>
      </c>
      <c r="EO13" s="44">
        <v>0</v>
      </c>
      <c r="EP13" s="44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4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4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4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4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6.9998600027999997E-4</v>
      </c>
      <c r="GF13" s="44">
        <v>0</v>
      </c>
      <c r="GG13" s="44">
        <v>0</v>
      </c>
      <c r="GH13" s="44">
        <v>0</v>
      </c>
      <c r="GI13" s="44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4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4">
        <v>0</v>
      </c>
      <c r="HB13" s="44">
        <v>0</v>
      </c>
      <c r="HC13" s="44">
        <v>0</v>
      </c>
      <c r="HD13" s="44">
        <v>0</v>
      </c>
      <c r="HE13" s="44">
        <v>0</v>
      </c>
      <c r="HF13" s="44">
        <v>0</v>
      </c>
      <c r="HG13" s="44">
        <v>0</v>
      </c>
      <c r="HH13" s="44">
        <v>0</v>
      </c>
      <c r="HI13" s="44">
        <v>0</v>
      </c>
      <c r="HJ13" s="44">
        <v>0</v>
      </c>
      <c r="HK13" s="44">
        <v>0</v>
      </c>
      <c r="HL13" s="44">
        <v>0</v>
      </c>
      <c r="HM13" s="44">
        <v>0</v>
      </c>
    </row>
    <row r="14" spans="1:221" x14ac:dyDescent="0.3">
      <c r="A14" s="57" t="s">
        <v>617</v>
      </c>
      <c r="B14" s="44">
        <v>0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8.8756346078699999E-4</v>
      </c>
      <c r="L14" s="44">
        <v>9.5439882418099989E-4</v>
      </c>
      <c r="M14" s="44">
        <v>4.8367593712200004E-3</v>
      </c>
      <c r="N14" s="44">
        <v>2.4725750220500001E-3</v>
      </c>
      <c r="O14" s="44">
        <v>0</v>
      </c>
      <c r="P14" s="44">
        <v>1.9935011861299998E-3</v>
      </c>
      <c r="Q14" s="44">
        <v>0</v>
      </c>
      <c r="R14" s="44">
        <v>0</v>
      </c>
      <c r="S14" s="44">
        <v>0</v>
      </c>
      <c r="T14" s="44">
        <v>8.6138579747100004E-4</v>
      </c>
      <c r="U14" s="44">
        <v>6.4533972527000003E-3</v>
      </c>
      <c r="V14" s="44">
        <v>0</v>
      </c>
      <c r="W14" s="44">
        <v>0</v>
      </c>
      <c r="X14" s="44">
        <v>0</v>
      </c>
      <c r="Y14" s="44">
        <v>1.5265078080899999E-3</v>
      </c>
      <c r="Z14" s="44">
        <v>0</v>
      </c>
      <c r="AA14" s="44">
        <v>0</v>
      </c>
      <c r="AB14" s="44">
        <v>1.6562049719299999E-3</v>
      </c>
      <c r="AC14" s="44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7.7071290944099998E-3</v>
      </c>
      <c r="AI14" s="44">
        <v>0</v>
      </c>
      <c r="AJ14" s="44">
        <v>2.6441036488600001E-3</v>
      </c>
      <c r="AK14" s="44">
        <v>0</v>
      </c>
      <c r="AL14" s="44">
        <v>0</v>
      </c>
      <c r="AM14" s="44">
        <v>0</v>
      </c>
      <c r="AN14" s="44">
        <v>1.11111111111E-3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6.4998163801900004E-4</v>
      </c>
      <c r="AU14" s="44">
        <v>0</v>
      </c>
      <c r="AV14" s="44">
        <v>4.5538821845599996E-3</v>
      </c>
      <c r="AW14" s="44">
        <v>0</v>
      </c>
      <c r="AX14" s="44">
        <v>8.6184607429099988E-3</v>
      </c>
      <c r="AY14" s="44">
        <v>3.1259117242499997E-3</v>
      </c>
      <c r="AZ14" s="44">
        <v>3.0922989387199997E-4</v>
      </c>
      <c r="BA14" s="44">
        <v>1.5831301649600002E-3</v>
      </c>
      <c r="BB14" s="44">
        <v>0</v>
      </c>
      <c r="BC14" s="44">
        <v>6.60720185002E-4</v>
      </c>
      <c r="BD14" s="44">
        <v>0</v>
      </c>
      <c r="BE14" s="44">
        <v>0</v>
      </c>
      <c r="BF14" s="44">
        <v>0</v>
      </c>
      <c r="BG14" s="44">
        <v>9.9353210599000008E-4</v>
      </c>
      <c r="BH14" s="44">
        <v>0</v>
      </c>
      <c r="BI14" s="44">
        <v>1.8530685129999998E-2</v>
      </c>
      <c r="BJ14" s="44">
        <v>0</v>
      </c>
      <c r="BK14" s="44">
        <v>0</v>
      </c>
      <c r="BL14" s="44">
        <v>0</v>
      </c>
      <c r="BM14" s="44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1.74489617868E-3</v>
      </c>
      <c r="BT14" s="44">
        <v>0</v>
      </c>
      <c r="BU14" s="44">
        <v>0</v>
      </c>
      <c r="BV14" s="44">
        <v>0</v>
      </c>
      <c r="BW14" s="44">
        <v>7.7373429964200007E-3</v>
      </c>
      <c r="BX14" s="44">
        <v>4.2294028083200005E-3</v>
      </c>
      <c r="BY14" s="44">
        <v>4.5110940692000001E-3</v>
      </c>
      <c r="BZ14" s="44">
        <v>1.57825791891E-3</v>
      </c>
      <c r="CA14" s="44">
        <v>0</v>
      </c>
      <c r="CB14" s="44">
        <v>0</v>
      </c>
      <c r="CC14" s="44">
        <v>0</v>
      </c>
      <c r="CD14" s="44">
        <v>0</v>
      </c>
      <c r="CE14" s="44">
        <v>0</v>
      </c>
      <c r="CF14" s="44">
        <v>1.04593757845E-3</v>
      </c>
      <c r="CG14" s="44">
        <v>0</v>
      </c>
      <c r="CH14" s="44">
        <v>2.4176196117299997E-3</v>
      </c>
      <c r="CI14" s="44">
        <v>0</v>
      </c>
      <c r="CJ14" s="44">
        <v>0</v>
      </c>
      <c r="CK14" s="44">
        <v>1.12035403187E-2</v>
      </c>
      <c r="CL14" s="44">
        <v>6.1984111406099994E-3</v>
      </c>
      <c r="CM14" s="44">
        <v>3.5553027340299997E-3</v>
      </c>
      <c r="CN14" s="44">
        <v>0</v>
      </c>
      <c r="CO14" s="44">
        <v>3.04794416166E-3</v>
      </c>
      <c r="CP14" s="44">
        <v>0</v>
      </c>
      <c r="CQ14" s="44">
        <v>0</v>
      </c>
      <c r="CR14" s="44">
        <v>0</v>
      </c>
      <c r="CS14" s="44">
        <v>1.2752883890799999E-2</v>
      </c>
      <c r="CT14" s="44">
        <v>2.73170398573E-2</v>
      </c>
      <c r="CU14" s="44">
        <v>2.4517916467499999E-3</v>
      </c>
      <c r="CV14" s="44">
        <v>4.2012393656099996E-3</v>
      </c>
      <c r="CW14" s="44">
        <v>1.54292414985E-3</v>
      </c>
      <c r="CX14" s="44">
        <v>2.42806847153E-2</v>
      </c>
      <c r="CY14" s="44">
        <v>2.0587427943999998E-2</v>
      </c>
      <c r="CZ14" s="44">
        <v>2.9230364502600002E-3</v>
      </c>
      <c r="DA14" s="44">
        <v>2.6468680933299997E-3</v>
      </c>
      <c r="DB14" s="44">
        <v>0</v>
      </c>
      <c r="DC14" s="44">
        <v>0</v>
      </c>
      <c r="DD14" s="44">
        <v>0</v>
      </c>
      <c r="DE14" s="44">
        <v>0</v>
      </c>
      <c r="DF14" s="44">
        <v>0</v>
      </c>
      <c r="DG14" s="44">
        <v>1.5966971179599998E-2</v>
      </c>
      <c r="DH14" s="44">
        <v>0</v>
      </c>
      <c r="DI14" s="44">
        <v>6.1183035167999996E-4</v>
      </c>
      <c r="DJ14" s="44">
        <v>2.8507896687400003E-3</v>
      </c>
      <c r="DK14" s="44">
        <v>0</v>
      </c>
      <c r="DL14" s="44">
        <v>0</v>
      </c>
      <c r="DM14" s="44">
        <v>2.5455332255700002E-3</v>
      </c>
      <c r="DN14" s="44">
        <v>0</v>
      </c>
      <c r="DO14" s="44">
        <v>0</v>
      </c>
      <c r="DP14" s="44">
        <v>1.6713045367600001E-3</v>
      </c>
      <c r="DQ14" s="44">
        <v>8.492424757119999E-4</v>
      </c>
      <c r="DR14" s="44">
        <v>6.5427898455899997E-4</v>
      </c>
      <c r="DS14" s="44">
        <v>3.0897574540400003E-3</v>
      </c>
      <c r="DT14" s="44">
        <v>0</v>
      </c>
      <c r="DU14" s="44">
        <v>2.7642636001799998E-3</v>
      </c>
      <c r="DV14" s="44">
        <v>3.2393909944900004E-2</v>
      </c>
      <c r="DW14" s="44">
        <v>3.2923255890500002E-3</v>
      </c>
      <c r="DX14" s="44">
        <v>1.86237946913E-3</v>
      </c>
      <c r="DY14" s="44">
        <v>7.1426020499299999E-3</v>
      </c>
      <c r="DZ14" s="44">
        <v>5.95649376951E-4</v>
      </c>
      <c r="EA14" s="44">
        <v>0</v>
      </c>
      <c r="EB14" s="44">
        <v>0</v>
      </c>
      <c r="EC14" s="44">
        <v>3.38214901749E-3</v>
      </c>
      <c r="ED14" s="44">
        <v>1.21832358674E-3</v>
      </c>
      <c r="EE14" s="44">
        <v>9.2234755900699988E-4</v>
      </c>
      <c r="EF14" s="44">
        <v>1.8776918473E-2</v>
      </c>
      <c r="EG14" s="44">
        <v>9.3853238562400007E-2</v>
      </c>
      <c r="EH14" s="44">
        <v>1.1388613664100001E-3</v>
      </c>
      <c r="EI14" s="44">
        <v>4.9723651245999999E-2</v>
      </c>
      <c r="EJ14" s="44">
        <v>9.6665055582399999E-3</v>
      </c>
      <c r="EK14" s="44">
        <v>8.3109728587400008E-3</v>
      </c>
      <c r="EL14" s="44">
        <v>5.5140470348200004E-3</v>
      </c>
      <c r="EM14" s="44">
        <v>1.4469686007799999E-2</v>
      </c>
      <c r="EN14" s="44">
        <v>0</v>
      </c>
      <c r="EO14" s="44">
        <v>1.85133759141E-3</v>
      </c>
      <c r="EP14" s="44">
        <v>0</v>
      </c>
      <c r="EQ14" s="44">
        <v>3.5507580868499996E-3</v>
      </c>
      <c r="ER14" s="44">
        <v>0</v>
      </c>
      <c r="ES14" s="44">
        <v>1.4432513566599999E-3</v>
      </c>
      <c r="ET14" s="44">
        <v>2.9783621986299996E-3</v>
      </c>
      <c r="EU14" s="44">
        <v>1.4647722279199998E-2</v>
      </c>
      <c r="EV14" s="44">
        <v>1.1480616891800001E-2</v>
      </c>
      <c r="EW14" s="44">
        <v>1.3116474291699999E-2</v>
      </c>
      <c r="EX14" s="44">
        <v>1.2568998565E-2</v>
      </c>
      <c r="EY14" s="44">
        <v>9.1442040986399985E-3</v>
      </c>
      <c r="EZ14" s="44">
        <v>5.1935204649399998E-2</v>
      </c>
      <c r="FA14" s="44">
        <v>1.8898590165199998E-3</v>
      </c>
      <c r="FB14" s="44">
        <v>6.4363732324100001E-4</v>
      </c>
      <c r="FC14" s="44">
        <v>0</v>
      </c>
      <c r="FD14" s="44">
        <v>0</v>
      </c>
      <c r="FE14" s="44">
        <v>0</v>
      </c>
      <c r="FF14" s="44">
        <v>0</v>
      </c>
      <c r="FG14" s="44">
        <v>1.6294872003799999E-3</v>
      </c>
      <c r="FH14" s="44">
        <v>6.9586194099100001E-3</v>
      </c>
      <c r="FI14" s="44">
        <v>0</v>
      </c>
      <c r="FJ14" s="44">
        <v>3.1139482639699997E-2</v>
      </c>
      <c r="FK14" s="44">
        <v>4.5531120520899998E-2</v>
      </c>
      <c r="FL14" s="44">
        <v>9.5530943069499996E-2</v>
      </c>
      <c r="FM14" s="44">
        <v>1.8876432773700002E-2</v>
      </c>
      <c r="FN14" s="44">
        <v>6.9354380075900004E-4</v>
      </c>
      <c r="FO14" s="44">
        <v>8.0197606903400001E-4</v>
      </c>
      <c r="FP14" s="44">
        <v>0</v>
      </c>
      <c r="FQ14" s="44">
        <v>0</v>
      </c>
      <c r="FR14" s="44">
        <v>0</v>
      </c>
      <c r="FS14" s="44">
        <v>2.3653523192299999E-3</v>
      </c>
      <c r="FT14" s="44">
        <v>0</v>
      </c>
      <c r="FU14" s="44">
        <v>0</v>
      </c>
      <c r="FV14" s="44">
        <v>0</v>
      </c>
      <c r="FW14" s="44">
        <v>0</v>
      </c>
      <c r="FX14" s="44">
        <v>3.2806605063200003E-2</v>
      </c>
      <c r="FY14" s="44">
        <v>0</v>
      </c>
      <c r="FZ14" s="44">
        <v>1.39444731081E-3</v>
      </c>
      <c r="GA14" s="44">
        <v>0</v>
      </c>
      <c r="GB14" s="44">
        <v>0</v>
      </c>
      <c r="GC14" s="44">
        <v>2.32747585244E-3</v>
      </c>
      <c r="GD14" s="44">
        <v>0</v>
      </c>
      <c r="GE14" s="44">
        <v>2.0999580008399998E-3</v>
      </c>
      <c r="GF14" s="44">
        <v>0</v>
      </c>
      <c r="GG14" s="44">
        <v>2.98089247921E-3</v>
      </c>
      <c r="GH14" s="44">
        <v>0</v>
      </c>
      <c r="GI14" s="44">
        <v>0</v>
      </c>
      <c r="GJ14" s="44">
        <v>1.5550648462000001E-3</v>
      </c>
      <c r="GK14" s="44">
        <v>4.2199434527599999E-3</v>
      </c>
      <c r="GL14" s="44">
        <v>2.4770255876700002E-3</v>
      </c>
      <c r="GM14" s="44">
        <v>0</v>
      </c>
      <c r="GN14" s="44">
        <v>1.46794377775E-3</v>
      </c>
      <c r="GO14" s="44">
        <v>8.5416791232800001E-4</v>
      </c>
      <c r="GP14" s="44">
        <v>0</v>
      </c>
      <c r="GQ14" s="44">
        <v>0</v>
      </c>
      <c r="GR14" s="44">
        <v>0</v>
      </c>
      <c r="GS14" s="44">
        <v>0</v>
      </c>
      <c r="GT14" s="44">
        <v>0</v>
      </c>
      <c r="GU14" s="44">
        <v>2.67963610542E-3</v>
      </c>
      <c r="GV14" s="44">
        <v>6.6468590267699992E-4</v>
      </c>
      <c r="GW14" s="44">
        <v>7.8817733990100003E-3</v>
      </c>
      <c r="GX14" s="44">
        <v>5.6561885773300001E-3</v>
      </c>
      <c r="GY14" s="44">
        <v>0</v>
      </c>
      <c r="GZ14" s="44">
        <v>3.00677275563E-3</v>
      </c>
      <c r="HA14" s="44">
        <v>6.4162202046800002E-4</v>
      </c>
      <c r="HB14" s="44">
        <v>2.3516132066600001E-3</v>
      </c>
      <c r="HC14" s="44">
        <v>1.0681934712000001E-3</v>
      </c>
      <c r="HD14" s="44">
        <v>0</v>
      </c>
      <c r="HE14" s="44">
        <v>0</v>
      </c>
      <c r="HF14" s="44">
        <v>0</v>
      </c>
      <c r="HG14" s="44">
        <v>1.3126460318699999E-3</v>
      </c>
      <c r="HH14" s="44">
        <v>2.5121998706199998E-3</v>
      </c>
      <c r="HI14" s="44">
        <v>0</v>
      </c>
      <c r="HJ14" s="44">
        <v>9.5653896871399999E-3</v>
      </c>
      <c r="HK14" s="44">
        <v>1.5205887719699999E-3</v>
      </c>
      <c r="HL14" s="44">
        <v>3.9785001850000003E-4</v>
      </c>
      <c r="HM14" s="44">
        <v>1.01791530945E-3</v>
      </c>
    </row>
    <row r="15" spans="1:221" x14ac:dyDescent="0.3">
      <c r="A15" s="57" t="s">
        <v>618</v>
      </c>
      <c r="B15" s="44">
        <v>0</v>
      </c>
      <c r="C15" s="44">
        <v>0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2.4183796856100002E-3</v>
      </c>
      <c r="N15" s="44">
        <v>8.2419167401600007E-4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  <c r="T15" s="44">
        <v>0</v>
      </c>
      <c r="U15" s="44">
        <v>0</v>
      </c>
      <c r="V15" s="44">
        <v>0</v>
      </c>
      <c r="W15" s="44">
        <v>0</v>
      </c>
      <c r="X15" s="44">
        <v>0</v>
      </c>
      <c r="Y15" s="44">
        <v>1.5265078080899999E-3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0</v>
      </c>
      <c r="AF15" s="44">
        <v>0</v>
      </c>
      <c r="AG15" s="44">
        <v>0</v>
      </c>
      <c r="AH15" s="44">
        <v>4.6242774566499995E-3</v>
      </c>
      <c r="AI15" s="44">
        <v>0</v>
      </c>
      <c r="AJ15" s="44">
        <v>0</v>
      </c>
      <c r="AK15" s="44">
        <v>0</v>
      </c>
      <c r="AL15" s="44">
        <v>0</v>
      </c>
      <c r="AM15" s="44">
        <v>0</v>
      </c>
      <c r="AN15" s="44">
        <v>0</v>
      </c>
      <c r="AO15" s="44">
        <v>0</v>
      </c>
      <c r="AP15" s="44">
        <v>0</v>
      </c>
      <c r="AQ15" s="44">
        <v>0</v>
      </c>
      <c r="AR15" s="44">
        <v>0</v>
      </c>
      <c r="AS15" s="44">
        <v>0</v>
      </c>
      <c r="AT15" s="44">
        <v>6.4998163801900004E-4</v>
      </c>
      <c r="AU15" s="44">
        <v>0</v>
      </c>
      <c r="AV15" s="44">
        <v>2.6022183911800002E-3</v>
      </c>
      <c r="AW15" s="44">
        <v>0</v>
      </c>
      <c r="AX15" s="44">
        <v>2.5855382228700003E-3</v>
      </c>
      <c r="AY15" s="44">
        <v>0</v>
      </c>
      <c r="AZ15" s="44">
        <v>0</v>
      </c>
      <c r="BA15" s="44">
        <v>0</v>
      </c>
      <c r="BB15" s="44">
        <v>0</v>
      </c>
      <c r="BC15" s="44">
        <v>0</v>
      </c>
      <c r="BD15" s="44">
        <v>0</v>
      </c>
      <c r="BE15" s="44">
        <v>0</v>
      </c>
      <c r="BF15" s="44">
        <v>0</v>
      </c>
      <c r="BG15" s="44">
        <v>0</v>
      </c>
      <c r="BH15" s="44">
        <v>6.69725077856E-4</v>
      </c>
      <c r="BI15" s="44">
        <v>1.6846077390900001E-2</v>
      </c>
      <c r="BJ15" s="44">
        <v>0</v>
      </c>
      <c r="BK15" s="44">
        <v>2.4047710657900002E-3</v>
      </c>
      <c r="BL15" s="44">
        <v>0</v>
      </c>
      <c r="BM15" s="44">
        <v>0</v>
      </c>
      <c r="BN15" s="44">
        <v>0</v>
      </c>
      <c r="BO15" s="44">
        <v>0</v>
      </c>
      <c r="BP15" s="44">
        <v>0</v>
      </c>
      <c r="BQ15" s="44">
        <v>0</v>
      </c>
      <c r="BR15" s="44">
        <v>3.7752944729700002E-3</v>
      </c>
      <c r="BS15" s="44">
        <v>1.74489617868E-3</v>
      </c>
      <c r="BT15" s="44">
        <v>1.9863734779400001E-3</v>
      </c>
      <c r="BU15" s="44">
        <v>0</v>
      </c>
      <c r="BV15" s="44">
        <v>0</v>
      </c>
      <c r="BW15" s="44">
        <v>1.0316457328600001E-2</v>
      </c>
      <c r="BX15" s="44">
        <v>0</v>
      </c>
      <c r="BY15" s="44">
        <v>1.28888401977E-3</v>
      </c>
      <c r="BZ15" s="44">
        <v>0</v>
      </c>
      <c r="CA15" s="44">
        <v>0</v>
      </c>
      <c r="CB15" s="44">
        <v>0</v>
      </c>
      <c r="CC15" s="44">
        <v>0</v>
      </c>
      <c r="CD15" s="44">
        <v>0</v>
      </c>
      <c r="CE15" s="44">
        <v>0</v>
      </c>
      <c r="CF15" s="44">
        <v>0</v>
      </c>
      <c r="CG15" s="44">
        <v>0</v>
      </c>
      <c r="CH15" s="44">
        <v>0</v>
      </c>
      <c r="CI15" s="44">
        <v>0</v>
      </c>
      <c r="CJ15" s="44">
        <v>0</v>
      </c>
      <c r="CK15" s="44">
        <v>0</v>
      </c>
      <c r="CL15" s="44">
        <v>2.0661370468700001E-3</v>
      </c>
      <c r="CM15" s="44">
        <v>0</v>
      </c>
      <c r="CN15" s="44">
        <v>0</v>
      </c>
      <c r="CO15" s="44">
        <v>0</v>
      </c>
      <c r="CP15" s="44">
        <v>0</v>
      </c>
      <c r="CQ15" s="44">
        <v>0</v>
      </c>
      <c r="CR15" s="44">
        <v>0</v>
      </c>
      <c r="CS15" s="44">
        <v>3.4780592429400001E-3</v>
      </c>
      <c r="CT15" s="44">
        <v>8.5365749554000005E-4</v>
      </c>
      <c r="CU15" s="44">
        <v>2.4517916467499999E-3</v>
      </c>
      <c r="CV15" s="44">
        <v>1.4704337779599999E-2</v>
      </c>
      <c r="CW15" s="44">
        <v>0</v>
      </c>
      <c r="CX15" s="44">
        <v>1.4347677331799999E-2</v>
      </c>
      <c r="CY15" s="44">
        <v>3.4312379906699998E-3</v>
      </c>
      <c r="CZ15" s="44">
        <v>0</v>
      </c>
      <c r="DA15" s="44">
        <v>0</v>
      </c>
      <c r="DB15" s="44">
        <v>0</v>
      </c>
      <c r="DC15" s="44">
        <v>0</v>
      </c>
      <c r="DD15" s="44">
        <v>0</v>
      </c>
      <c r="DE15" s="44">
        <v>0</v>
      </c>
      <c r="DF15" s="44">
        <v>0</v>
      </c>
      <c r="DG15" s="44">
        <v>0</v>
      </c>
      <c r="DH15" s="44">
        <v>0</v>
      </c>
      <c r="DI15" s="44">
        <v>0</v>
      </c>
      <c r="DJ15" s="44">
        <v>0</v>
      </c>
      <c r="DK15" s="44">
        <v>0</v>
      </c>
      <c r="DL15" s="44">
        <v>0</v>
      </c>
      <c r="DM15" s="44">
        <v>0</v>
      </c>
      <c r="DN15" s="44">
        <v>0</v>
      </c>
      <c r="DO15" s="44">
        <v>0</v>
      </c>
      <c r="DP15" s="44">
        <v>0</v>
      </c>
      <c r="DQ15" s="44">
        <v>0</v>
      </c>
      <c r="DR15" s="44">
        <v>0</v>
      </c>
      <c r="DS15" s="44">
        <v>0</v>
      </c>
      <c r="DT15" s="44">
        <v>0</v>
      </c>
      <c r="DU15" s="44">
        <v>0</v>
      </c>
      <c r="DV15" s="44">
        <v>3.17587352401E-3</v>
      </c>
      <c r="DW15" s="44">
        <v>0</v>
      </c>
      <c r="DX15" s="44">
        <v>4.6559486728200002E-4</v>
      </c>
      <c r="DY15" s="44">
        <v>0</v>
      </c>
      <c r="DZ15" s="44">
        <v>5.95649376951E-4</v>
      </c>
      <c r="EA15" s="44">
        <v>0</v>
      </c>
      <c r="EB15" s="44">
        <v>0</v>
      </c>
      <c r="EC15" s="44">
        <v>6.7642980349700004E-4</v>
      </c>
      <c r="ED15" s="44">
        <v>0</v>
      </c>
      <c r="EE15" s="44">
        <v>0</v>
      </c>
      <c r="EF15" s="44">
        <v>2.3471148091200001E-3</v>
      </c>
      <c r="EG15" s="44">
        <v>0</v>
      </c>
      <c r="EH15" s="44">
        <v>0</v>
      </c>
      <c r="EI15" s="44">
        <v>2.1036929373299998E-2</v>
      </c>
      <c r="EJ15" s="44">
        <v>0</v>
      </c>
      <c r="EK15" s="44">
        <v>5.9364091848100001E-4</v>
      </c>
      <c r="EL15" s="44">
        <v>2.7570235174100002E-3</v>
      </c>
      <c r="EM15" s="44">
        <v>7.2348430039100003E-3</v>
      </c>
      <c r="EN15" s="44">
        <v>0</v>
      </c>
      <c r="EO15" s="44">
        <v>0</v>
      </c>
      <c r="EP15" s="44">
        <v>2.5593120569200002E-3</v>
      </c>
      <c r="EQ15" s="44">
        <v>0</v>
      </c>
      <c r="ER15" s="44">
        <v>0</v>
      </c>
      <c r="ES15" s="44">
        <v>0</v>
      </c>
      <c r="ET15" s="44">
        <v>0</v>
      </c>
      <c r="EU15" s="44">
        <v>0</v>
      </c>
      <c r="EV15" s="44">
        <v>0</v>
      </c>
      <c r="EW15" s="44">
        <v>0</v>
      </c>
      <c r="EX15" s="44">
        <v>1.0474165470900001E-3</v>
      </c>
      <c r="EY15" s="44">
        <v>4.0640907105000002E-3</v>
      </c>
      <c r="EZ15" s="44">
        <v>4.9462099666100002E-4</v>
      </c>
      <c r="FA15" s="44">
        <v>0</v>
      </c>
      <c r="FB15" s="44">
        <v>0</v>
      </c>
      <c r="FC15" s="44">
        <v>0</v>
      </c>
      <c r="FD15" s="44">
        <v>0</v>
      </c>
      <c r="FE15" s="44">
        <v>0</v>
      </c>
      <c r="FF15" s="44">
        <v>0</v>
      </c>
      <c r="FG15" s="44">
        <v>0</v>
      </c>
      <c r="FH15" s="44">
        <v>0</v>
      </c>
      <c r="FI15" s="44">
        <v>0</v>
      </c>
      <c r="FJ15" s="44">
        <v>0</v>
      </c>
      <c r="FK15" s="44">
        <v>1.13827801302E-3</v>
      </c>
      <c r="FL15" s="44">
        <v>8.9560259127699996E-3</v>
      </c>
      <c r="FM15" s="44">
        <v>6.2921442578900005E-3</v>
      </c>
      <c r="FN15" s="44">
        <v>0</v>
      </c>
      <c r="FO15" s="44">
        <v>0</v>
      </c>
      <c r="FP15" s="44">
        <v>0</v>
      </c>
      <c r="FQ15" s="44">
        <v>0</v>
      </c>
      <c r="FR15" s="44">
        <v>0</v>
      </c>
      <c r="FS15" s="44">
        <v>0</v>
      </c>
      <c r="FT15" s="44">
        <v>0</v>
      </c>
      <c r="FU15" s="44">
        <v>0</v>
      </c>
      <c r="FV15" s="44">
        <v>6.81765499939E-4</v>
      </c>
      <c r="FW15" s="44">
        <v>0</v>
      </c>
      <c r="FX15" s="44">
        <v>2.7338837552599998E-3</v>
      </c>
      <c r="FY15" s="44">
        <v>0</v>
      </c>
      <c r="FZ15" s="44">
        <v>0</v>
      </c>
      <c r="GA15" s="44">
        <v>0</v>
      </c>
      <c r="GB15" s="44">
        <v>0</v>
      </c>
      <c r="GC15" s="44">
        <v>0</v>
      </c>
      <c r="GD15" s="44">
        <v>0</v>
      </c>
      <c r="GE15" s="44">
        <v>6.9998600027999997E-4</v>
      </c>
      <c r="GF15" s="44">
        <v>0</v>
      </c>
      <c r="GG15" s="44">
        <v>0</v>
      </c>
      <c r="GH15" s="44">
        <v>0</v>
      </c>
      <c r="GI15" s="44">
        <v>0</v>
      </c>
      <c r="GJ15" s="44">
        <v>0</v>
      </c>
      <c r="GK15" s="44">
        <v>0</v>
      </c>
      <c r="GL15" s="44">
        <v>0</v>
      </c>
      <c r="GM15" s="44">
        <v>0</v>
      </c>
      <c r="GN15" s="44">
        <v>0</v>
      </c>
      <c r="GO15" s="44">
        <v>0</v>
      </c>
      <c r="GP15" s="44">
        <v>0</v>
      </c>
      <c r="GQ15" s="44">
        <v>0</v>
      </c>
      <c r="GR15" s="44">
        <v>0</v>
      </c>
      <c r="GS15" s="44">
        <v>0</v>
      </c>
      <c r="GT15" s="44">
        <v>0</v>
      </c>
      <c r="GU15" s="44">
        <v>0</v>
      </c>
      <c r="GV15" s="44">
        <v>0</v>
      </c>
      <c r="GW15" s="44">
        <v>0</v>
      </c>
      <c r="GX15" s="44">
        <v>0</v>
      </c>
      <c r="GY15" s="44">
        <v>0</v>
      </c>
      <c r="GZ15" s="44">
        <v>0</v>
      </c>
      <c r="HA15" s="44">
        <v>0</v>
      </c>
      <c r="HB15" s="44">
        <v>0</v>
      </c>
      <c r="HC15" s="44">
        <v>0</v>
      </c>
      <c r="HD15" s="44">
        <v>0</v>
      </c>
      <c r="HE15" s="44">
        <v>0</v>
      </c>
      <c r="HF15" s="44">
        <v>0</v>
      </c>
      <c r="HG15" s="44">
        <v>0</v>
      </c>
      <c r="HH15" s="44">
        <v>0</v>
      </c>
      <c r="HI15" s="44">
        <v>0</v>
      </c>
      <c r="HJ15" s="44">
        <v>0</v>
      </c>
      <c r="HK15" s="44">
        <v>0</v>
      </c>
      <c r="HL15" s="44">
        <v>0</v>
      </c>
      <c r="HM15" s="44">
        <v>0</v>
      </c>
    </row>
    <row r="16" spans="1:221" x14ac:dyDescent="0.3">
      <c r="A16" s="57" t="s">
        <v>619</v>
      </c>
      <c r="B16" s="44">
        <v>0</v>
      </c>
      <c r="C16" s="44">
        <v>0</v>
      </c>
      <c r="D16" s="44">
        <v>0</v>
      </c>
      <c r="E16" s="44">
        <v>1.9448442179799998E-3</v>
      </c>
      <c r="F16" s="44">
        <v>6.6968983793500008E-3</v>
      </c>
      <c r="G16" s="44">
        <v>0</v>
      </c>
      <c r="H16" s="44">
        <v>0</v>
      </c>
      <c r="I16" s="44">
        <v>1.8708840550799998E-3</v>
      </c>
      <c r="J16" s="44">
        <v>0</v>
      </c>
      <c r="K16" s="44">
        <v>2.6626903823600001E-3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  <c r="T16" s="44">
        <v>0</v>
      </c>
      <c r="U16" s="44">
        <v>0</v>
      </c>
      <c r="V16" s="44">
        <v>0</v>
      </c>
      <c r="W16" s="44">
        <v>0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0</v>
      </c>
      <c r="AF16" s="44">
        <v>0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4">
        <v>0</v>
      </c>
      <c r="AN16" s="44">
        <v>0</v>
      </c>
      <c r="AO16" s="44">
        <v>0</v>
      </c>
      <c r="AP16" s="44">
        <v>0</v>
      </c>
      <c r="AQ16" s="44">
        <v>0</v>
      </c>
      <c r="AR16" s="44">
        <v>0</v>
      </c>
      <c r="AS16" s="44">
        <v>5.9629936613399997E-4</v>
      </c>
      <c r="AT16" s="44">
        <v>3.2499081900899999E-4</v>
      </c>
      <c r="AU16" s="44">
        <v>0</v>
      </c>
      <c r="AV16" s="44">
        <v>0</v>
      </c>
      <c r="AW16" s="44">
        <v>0</v>
      </c>
      <c r="AX16" s="44">
        <v>1.7236921485800001E-3</v>
      </c>
      <c r="AY16" s="44">
        <v>0</v>
      </c>
      <c r="AZ16" s="44">
        <v>0</v>
      </c>
      <c r="BA16" s="44">
        <v>0</v>
      </c>
      <c r="BB16" s="44">
        <v>0</v>
      </c>
      <c r="BC16" s="44">
        <v>0</v>
      </c>
      <c r="BD16" s="44">
        <v>0</v>
      </c>
      <c r="BE16" s="44">
        <v>0</v>
      </c>
      <c r="BF16" s="44">
        <v>0</v>
      </c>
      <c r="BG16" s="44">
        <v>0</v>
      </c>
      <c r="BH16" s="44">
        <v>0</v>
      </c>
      <c r="BI16" s="44">
        <v>0</v>
      </c>
      <c r="BJ16" s="44">
        <v>0</v>
      </c>
      <c r="BK16" s="44">
        <v>0</v>
      </c>
      <c r="BL16" s="44">
        <v>0</v>
      </c>
      <c r="BM16" s="44">
        <v>0</v>
      </c>
      <c r="BN16" s="44">
        <v>0</v>
      </c>
      <c r="BO16" s="44">
        <v>0</v>
      </c>
      <c r="BP16" s="44">
        <v>0</v>
      </c>
      <c r="BQ16" s="44">
        <v>0</v>
      </c>
      <c r="BR16" s="44">
        <v>0</v>
      </c>
      <c r="BS16" s="44">
        <v>0</v>
      </c>
      <c r="BT16" s="44">
        <v>0</v>
      </c>
      <c r="BU16" s="44">
        <v>0</v>
      </c>
      <c r="BV16" s="44">
        <v>0</v>
      </c>
      <c r="BW16" s="44">
        <v>0</v>
      </c>
      <c r="BX16" s="44">
        <v>0</v>
      </c>
      <c r="BY16" s="44">
        <v>0</v>
      </c>
      <c r="BZ16" s="44">
        <v>0</v>
      </c>
      <c r="CA16" s="44">
        <v>0</v>
      </c>
      <c r="CB16" s="44">
        <v>0</v>
      </c>
      <c r="CC16" s="44">
        <v>0</v>
      </c>
      <c r="CD16" s="44">
        <v>0</v>
      </c>
      <c r="CE16" s="44">
        <v>0</v>
      </c>
      <c r="CF16" s="44">
        <v>0</v>
      </c>
      <c r="CG16" s="44">
        <v>0</v>
      </c>
      <c r="CH16" s="44">
        <v>0</v>
      </c>
      <c r="CI16" s="44">
        <v>0</v>
      </c>
      <c r="CJ16" s="44">
        <v>0</v>
      </c>
      <c r="CK16" s="44">
        <v>0</v>
      </c>
      <c r="CL16" s="44">
        <v>0</v>
      </c>
      <c r="CM16" s="44">
        <v>0</v>
      </c>
      <c r="CN16" s="44">
        <v>0</v>
      </c>
      <c r="CO16" s="44">
        <v>0</v>
      </c>
      <c r="CP16" s="44">
        <v>0</v>
      </c>
      <c r="CQ16" s="44">
        <v>0</v>
      </c>
      <c r="CR16" s="44">
        <v>0</v>
      </c>
      <c r="CS16" s="44">
        <v>0</v>
      </c>
      <c r="CT16" s="44">
        <v>0</v>
      </c>
      <c r="CU16" s="44">
        <v>0</v>
      </c>
      <c r="CV16" s="44">
        <v>0</v>
      </c>
      <c r="CW16" s="44">
        <v>0</v>
      </c>
      <c r="CX16" s="44">
        <v>0</v>
      </c>
      <c r="CY16" s="44">
        <v>0</v>
      </c>
      <c r="CZ16" s="44">
        <v>0</v>
      </c>
      <c r="DA16" s="44">
        <v>0</v>
      </c>
      <c r="DB16" s="44">
        <v>0</v>
      </c>
      <c r="DC16" s="44">
        <v>0</v>
      </c>
      <c r="DD16" s="44">
        <v>0</v>
      </c>
      <c r="DE16" s="44">
        <v>0</v>
      </c>
      <c r="DF16" s="44">
        <v>0</v>
      </c>
      <c r="DG16" s="44">
        <v>0</v>
      </c>
      <c r="DH16" s="44">
        <v>9.5341608985000006E-4</v>
      </c>
      <c r="DI16" s="44">
        <v>0</v>
      </c>
      <c r="DJ16" s="44">
        <v>0</v>
      </c>
      <c r="DK16" s="44">
        <v>0</v>
      </c>
      <c r="DL16" s="44">
        <v>0</v>
      </c>
      <c r="DM16" s="44">
        <v>0</v>
      </c>
      <c r="DN16" s="44">
        <v>0</v>
      </c>
      <c r="DO16" s="44">
        <v>0</v>
      </c>
      <c r="DP16" s="44">
        <v>0</v>
      </c>
      <c r="DQ16" s="44">
        <v>0</v>
      </c>
      <c r="DR16" s="44">
        <v>0</v>
      </c>
      <c r="DS16" s="44">
        <v>0</v>
      </c>
      <c r="DT16" s="44">
        <v>0</v>
      </c>
      <c r="DU16" s="44">
        <v>0</v>
      </c>
      <c r="DV16" s="44">
        <v>0</v>
      </c>
      <c r="DW16" s="44">
        <v>0</v>
      </c>
      <c r="DX16" s="44">
        <v>0</v>
      </c>
      <c r="DY16" s="44">
        <v>0</v>
      </c>
      <c r="DZ16" s="44">
        <v>0</v>
      </c>
      <c r="EA16" s="44">
        <v>0</v>
      </c>
      <c r="EB16" s="44">
        <v>0</v>
      </c>
      <c r="EC16" s="44">
        <v>0</v>
      </c>
      <c r="ED16" s="44">
        <v>0</v>
      </c>
      <c r="EE16" s="44">
        <v>0</v>
      </c>
      <c r="EF16" s="44">
        <v>0</v>
      </c>
      <c r="EG16" s="44">
        <v>0</v>
      </c>
      <c r="EH16" s="44">
        <v>0</v>
      </c>
      <c r="EI16" s="44">
        <v>0</v>
      </c>
      <c r="EJ16" s="44">
        <v>0</v>
      </c>
      <c r="EK16" s="44">
        <v>0</v>
      </c>
      <c r="EL16" s="44">
        <v>0</v>
      </c>
      <c r="EM16" s="44">
        <v>0</v>
      </c>
      <c r="EN16" s="44">
        <v>0</v>
      </c>
      <c r="EO16" s="44">
        <v>0</v>
      </c>
      <c r="EP16" s="44">
        <v>0</v>
      </c>
      <c r="EQ16" s="44">
        <v>0</v>
      </c>
      <c r="ER16" s="44">
        <v>0</v>
      </c>
      <c r="ES16" s="44">
        <v>0</v>
      </c>
      <c r="ET16" s="44">
        <v>0</v>
      </c>
      <c r="EU16" s="44">
        <v>0</v>
      </c>
      <c r="EV16" s="44">
        <v>0</v>
      </c>
      <c r="EW16" s="44">
        <v>0</v>
      </c>
      <c r="EX16" s="44">
        <v>0</v>
      </c>
      <c r="EY16" s="44">
        <v>0</v>
      </c>
      <c r="EZ16" s="44">
        <v>0</v>
      </c>
      <c r="FA16" s="44">
        <v>0</v>
      </c>
      <c r="FB16" s="44">
        <v>0</v>
      </c>
      <c r="FC16" s="44">
        <v>0</v>
      </c>
      <c r="FD16" s="44">
        <v>0</v>
      </c>
      <c r="FE16" s="44">
        <v>0</v>
      </c>
      <c r="FF16" s="44">
        <v>0</v>
      </c>
      <c r="FG16" s="44">
        <v>0</v>
      </c>
      <c r="FH16" s="44">
        <v>0</v>
      </c>
      <c r="FI16" s="44">
        <v>0</v>
      </c>
      <c r="FJ16" s="44">
        <v>0</v>
      </c>
      <c r="FK16" s="44">
        <v>0</v>
      </c>
      <c r="FL16" s="44">
        <v>0</v>
      </c>
      <c r="FM16" s="44">
        <v>0</v>
      </c>
      <c r="FN16" s="44">
        <v>0</v>
      </c>
      <c r="FO16" s="44">
        <v>0</v>
      </c>
      <c r="FP16" s="44">
        <v>0</v>
      </c>
      <c r="FQ16" s="44">
        <v>0</v>
      </c>
      <c r="FR16" s="44">
        <v>0</v>
      </c>
      <c r="FS16" s="44">
        <v>0</v>
      </c>
      <c r="FT16" s="44">
        <v>0</v>
      </c>
      <c r="FU16" s="44">
        <v>0</v>
      </c>
      <c r="FV16" s="44">
        <v>0</v>
      </c>
      <c r="FW16" s="44">
        <v>0</v>
      </c>
      <c r="FX16" s="44">
        <v>0</v>
      </c>
      <c r="FY16" s="44">
        <v>0</v>
      </c>
      <c r="FZ16" s="44">
        <v>0</v>
      </c>
      <c r="GA16" s="44">
        <v>0</v>
      </c>
      <c r="GB16" s="44">
        <v>0</v>
      </c>
      <c r="GC16" s="44">
        <v>0</v>
      </c>
      <c r="GD16" s="44">
        <v>0</v>
      </c>
      <c r="GE16" s="44">
        <v>0</v>
      </c>
      <c r="GF16" s="44">
        <v>0</v>
      </c>
      <c r="GG16" s="44">
        <v>0</v>
      </c>
      <c r="GH16" s="44">
        <v>0</v>
      </c>
      <c r="GI16" s="44">
        <v>0</v>
      </c>
      <c r="GJ16" s="44">
        <v>0</v>
      </c>
      <c r="GK16" s="44">
        <v>0</v>
      </c>
      <c r="GL16" s="44">
        <v>0</v>
      </c>
      <c r="GM16" s="44">
        <v>0</v>
      </c>
      <c r="GN16" s="44">
        <v>0</v>
      </c>
      <c r="GO16" s="44">
        <v>0</v>
      </c>
      <c r="GP16" s="44">
        <v>0</v>
      </c>
      <c r="GQ16" s="44">
        <v>0</v>
      </c>
      <c r="GR16" s="44">
        <v>0</v>
      </c>
      <c r="GS16" s="44">
        <v>0</v>
      </c>
      <c r="GT16" s="44">
        <v>0</v>
      </c>
      <c r="GU16" s="44">
        <v>0</v>
      </c>
      <c r="GV16" s="44">
        <v>0</v>
      </c>
      <c r="GW16" s="44">
        <v>0</v>
      </c>
      <c r="GX16" s="44">
        <v>0</v>
      </c>
      <c r="GY16" s="44">
        <v>0</v>
      </c>
      <c r="GZ16" s="44">
        <v>0</v>
      </c>
      <c r="HA16" s="44">
        <v>0</v>
      </c>
      <c r="HB16" s="44">
        <v>0</v>
      </c>
      <c r="HC16" s="44">
        <v>0</v>
      </c>
      <c r="HD16" s="44">
        <v>0</v>
      </c>
      <c r="HE16" s="44">
        <v>0</v>
      </c>
      <c r="HF16" s="44">
        <v>0</v>
      </c>
      <c r="HG16" s="44">
        <v>0</v>
      </c>
      <c r="HH16" s="44">
        <v>0</v>
      </c>
      <c r="HI16" s="44">
        <v>0</v>
      </c>
      <c r="HJ16" s="44">
        <v>0</v>
      </c>
      <c r="HK16" s="44">
        <v>7.6029438598600001E-4</v>
      </c>
      <c r="HL16" s="44">
        <v>0</v>
      </c>
      <c r="HM16" s="44">
        <v>0</v>
      </c>
    </row>
    <row r="17" spans="1:221" x14ac:dyDescent="0.3">
      <c r="A17" s="57" t="s">
        <v>620</v>
      </c>
      <c r="B17" s="44">
        <v>1.1440054116399999E-2</v>
      </c>
      <c r="C17" s="44">
        <v>1.41040881707E-2</v>
      </c>
      <c r="D17" s="44">
        <v>1.3889917771699999E-2</v>
      </c>
      <c r="E17" s="44">
        <v>1.3613909525799999E-2</v>
      </c>
      <c r="F17" s="44">
        <v>1.3393796758700002E-2</v>
      </c>
      <c r="G17" s="44">
        <v>1.2789972661400001E-2</v>
      </c>
      <c r="H17" s="44">
        <v>2.6442784425199997E-2</v>
      </c>
      <c r="I17" s="44">
        <v>1.6214328477300002E-2</v>
      </c>
      <c r="J17" s="44">
        <v>1.6416317819900002E-2</v>
      </c>
      <c r="K17" s="44">
        <v>1.77512692157E-2</v>
      </c>
      <c r="L17" s="44">
        <v>1.3361583538500001E-2</v>
      </c>
      <c r="M17" s="44">
        <v>5.8041112454699999E-2</v>
      </c>
      <c r="N17" s="44">
        <v>2.3901558546499998E-2</v>
      </c>
      <c r="O17" s="44">
        <v>1.8565475056300001E-2</v>
      </c>
      <c r="P17" s="44">
        <v>1.7277010279800002E-2</v>
      </c>
      <c r="Q17" s="44">
        <v>1.5403404152299998E-2</v>
      </c>
      <c r="R17" s="44">
        <v>1.49522503137E-2</v>
      </c>
      <c r="S17" s="44">
        <v>1.8327834982799999E-2</v>
      </c>
      <c r="T17" s="44">
        <v>1.37821727595E-2</v>
      </c>
      <c r="U17" s="44">
        <v>0.15395962017099998</v>
      </c>
      <c r="V17" s="44">
        <v>2.15539361593E-2</v>
      </c>
      <c r="W17" s="44">
        <v>2.0723455843500001E-2</v>
      </c>
      <c r="X17" s="44">
        <v>3.69609856263E-2</v>
      </c>
      <c r="Y17" s="44">
        <v>2.28976171213E-2</v>
      </c>
      <c r="Z17" s="44">
        <v>3.0546009927500003E-2</v>
      </c>
      <c r="AA17" s="44">
        <v>3.3621177802899999E-2</v>
      </c>
      <c r="AB17" s="44">
        <v>2.3186869606999998E-2</v>
      </c>
      <c r="AC17" s="44">
        <v>1.09352360644E-2</v>
      </c>
      <c r="AD17" s="44">
        <v>2.9123527441599999E-2</v>
      </c>
      <c r="AE17" s="44">
        <v>1.0392377191300001E-2</v>
      </c>
      <c r="AF17" s="44">
        <v>1.5158118119599998E-2</v>
      </c>
      <c r="AG17" s="44">
        <v>4.3882395180900001E-2</v>
      </c>
      <c r="AH17" s="44">
        <v>0.58111753371899999</v>
      </c>
      <c r="AI17" s="44">
        <v>1.44416599414E-2</v>
      </c>
      <c r="AJ17" s="44">
        <v>3.1729243786399998E-2</v>
      </c>
      <c r="AK17" s="44">
        <v>1.42886303327E-2</v>
      </c>
      <c r="AL17" s="44">
        <v>1.7376410281900002E-2</v>
      </c>
      <c r="AM17" s="44">
        <v>1.8781106207199999E-2</v>
      </c>
      <c r="AN17" s="44">
        <v>1.1111111111100001E-2</v>
      </c>
      <c r="AO17" s="44">
        <v>1.0386373078499999E-2</v>
      </c>
      <c r="AP17" s="44">
        <v>1.53939194018E-2</v>
      </c>
      <c r="AQ17" s="44">
        <v>9.1105104922699996E-3</v>
      </c>
      <c r="AR17" s="44">
        <v>1.3258358615200002E-2</v>
      </c>
      <c r="AS17" s="44">
        <v>8.3481911258699998E-3</v>
      </c>
      <c r="AT17" s="44">
        <v>0.15534561148599998</v>
      </c>
      <c r="AU17" s="44">
        <v>0.25257887501799997</v>
      </c>
      <c r="AV17" s="44">
        <v>1.9510132387899999</v>
      </c>
      <c r="AW17" s="44">
        <v>0.61825123222899991</v>
      </c>
      <c r="AX17" s="44">
        <v>1.88485736447</v>
      </c>
      <c r="AY17" s="44">
        <v>0.318842995874</v>
      </c>
      <c r="AZ17" s="44">
        <v>6.3701358137700004E-2</v>
      </c>
      <c r="BA17" s="44">
        <v>1.0554201099699999E-2</v>
      </c>
      <c r="BB17" s="44">
        <v>2.08208022949E-2</v>
      </c>
      <c r="BC17" s="44">
        <v>1.3214403699999999E-2</v>
      </c>
      <c r="BD17" s="44">
        <v>2.1829044117600001E-2</v>
      </c>
      <c r="BE17" s="44">
        <v>3.39998025818E-2</v>
      </c>
      <c r="BF17" s="44">
        <v>6.05189499962E-2</v>
      </c>
      <c r="BG17" s="44">
        <v>2.3844770543799999E-2</v>
      </c>
      <c r="BH17" s="44">
        <v>0.16877071961999998</v>
      </c>
      <c r="BI17" s="44">
        <v>1.36832263607</v>
      </c>
      <c r="BJ17" s="44">
        <v>2.0679315514699998E-2</v>
      </c>
      <c r="BK17" s="44">
        <v>2.6452481723699999E-2</v>
      </c>
      <c r="BL17" s="44">
        <v>5.7513762221700002E-2</v>
      </c>
      <c r="BM17" s="44">
        <v>3.33170014699E-2</v>
      </c>
      <c r="BN17" s="44">
        <v>1.35385170811E-2</v>
      </c>
      <c r="BO17" s="44">
        <v>1.2844834400400001E-2</v>
      </c>
      <c r="BP17" s="44">
        <v>1.12697545794E-2</v>
      </c>
      <c r="BQ17" s="44">
        <v>3.0801273119300001E-2</v>
      </c>
      <c r="BR17" s="44">
        <v>7.1730594986399998E-2</v>
      </c>
      <c r="BS17" s="44">
        <v>0.51648926888899993</v>
      </c>
      <c r="BT17" s="44">
        <v>0.385356454721</v>
      </c>
      <c r="BU17" s="44">
        <v>0</v>
      </c>
      <c r="BV17" s="44">
        <v>2.6580820461300003E-2</v>
      </c>
      <c r="BW17" s="44">
        <v>0.8536868439380001</v>
      </c>
      <c r="BX17" s="44">
        <v>5.9211639316499996E-2</v>
      </c>
      <c r="BY17" s="44">
        <v>0.15531052438199999</v>
      </c>
      <c r="BZ17" s="44">
        <v>0.15782579189099999</v>
      </c>
      <c r="CA17" s="44">
        <v>6.1281550423199993E-2</v>
      </c>
      <c r="CB17" s="44">
        <v>1.9555120997300002E-2</v>
      </c>
      <c r="CC17" s="44">
        <v>1.5364392167599999E-2</v>
      </c>
      <c r="CD17" s="44">
        <v>1.2652488850000001E-2</v>
      </c>
      <c r="CE17" s="44">
        <v>6.60545610674E-2</v>
      </c>
      <c r="CF17" s="44">
        <v>6.2756254706700001E-2</v>
      </c>
      <c r="CG17" s="44">
        <v>7.5957913689299994E-2</v>
      </c>
      <c r="CH17" s="44">
        <v>2.1758576505600001E-2</v>
      </c>
      <c r="CI17" s="44">
        <v>0.226043227593</v>
      </c>
      <c r="CJ17" s="44">
        <v>6.2976069093700002E-2</v>
      </c>
      <c r="CK17" s="44">
        <v>0.98591154804900005</v>
      </c>
      <c r="CL17" s="44">
        <v>0.12810049690600001</v>
      </c>
      <c r="CM17" s="44">
        <v>4.2663632808299996E-2</v>
      </c>
      <c r="CN17" s="44">
        <v>6.4370775667800001E-2</v>
      </c>
      <c r="CO17" s="44">
        <v>3.3527385778300001E-2</v>
      </c>
      <c r="CP17" s="44">
        <v>2.0975668224900001E-2</v>
      </c>
      <c r="CQ17" s="44">
        <v>1.12690870161E-2</v>
      </c>
      <c r="CR17" s="44">
        <v>1.9434037637299999E-2</v>
      </c>
      <c r="CS17" s="44">
        <v>0.362877514347</v>
      </c>
      <c r="CT17" s="44">
        <v>0.47207259503299998</v>
      </c>
      <c r="CU17" s="44">
        <v>0.53816826646100002</v>
      </c>
      <c r="CV17" s="44">
        <v>0.81293981724600006</v>
      </c>
      <c r="CW17" s="44">
        <v>0.21292353267900002</v>
      </c>
      <c r="CX17" s="44">
        <v>1.2846689549400001</v>
      </c>
      <c r="CY17" s="44">
        <v>0.18528685149599999</v>
      </c>
      <c r="CZ17" s="44">
        <v>6.4306801905800001E-2</v>
      </c>
      <c r="DA17" s="44">
        <v>0.132343404666</v>
      </c>
      <c r="DB17" s="44">
        <v>1.2268648345499998E-2</v>
      </c>
      <c r="DC17" s="44">
        <v>4.7782874617699998E-2</v>
      </c>
      <c r="DD17" s="44">
        <v>1.3384772852499999E-2</v>
      </c>
      <c r="DE17" s="44">
        <v>2.3050916914300001E-2</v>
      </c>
      <c r="DF17" s="44">
        <v>5.7265569076599999E-2</v>
      </c>
      <c r="DG17" s="44">
        <v>0.131157263261</v>
      </c>
      <c r="DH17" s="44">
        <v>2.5742234425899999E-2</v>
      </c>
      <c r="DI17" s="44">
        <v>3.9768972859200002E-2</v>
      </c>
      <c r="DJ17" s="44">
        <v>1.1403158675E-2</v>
      </c>
      <c r="DK17" s="44">
        <v>9.7189075947899991E-3</v>
      </c>
      <c r="DL17" s="44">
        <v>7.7820254666799999E-3</v>
      </c>
      <c r="DM17" s="44">
        <v>7.6365996767200003E-3</v>
      </c>
      <c r="DN17" s="44">
        <v>0</v>
      </c>
      <c r="DO17" s="44">
        <v>7.8462142016499994E-3</v>
      </c>
      <c r="DP17" s="44">
        <v>2.5069568051299999E-3</v>
      </c>
      <c r="DQ17" s="44">
        <v>6.7939398056899997E-3</v>
      </c>
      <c r="DR17" s="44">
        <v>1.11227427375E-2</v>
      </c>
      <c r="DS17" s="44">
        <v>1.8538544724199999E-2</v>
      </c>
      <c r="DT17" s="44">
        <v>1.1337611392000001E-3</v>
      </c>
      <c r="DU17" s="44">
        <v>9.1911764705899998E-2</v>
      </c>
      <c r="DV17" s="44">
        <v>0.52846535439599995</v>
      </c>
      <c r="DW17" s="44">
        <v>3.51181396166E-2</v>
      </c>
      <c r="DX17" s="44">
        <v>6.0061737879400001E-2</v>
      </c>
      <c r="DY17" s="44">
        <v>3.5713010249600004E-2</v>
      </c>
      <c r="DZ17" s="44">
        <v>6.4330132710699997E-2</v>
      </c>
      <c r="EA17" s="44">
        <v>1.2461757980200001E-3</v>
      </c>
      <c r="EB17" s="44">
        <v>3.1532312737500004E-3</v>
      </c>
      <c r="EC17" s="44">
        <v>7.4407278384699994E-3</v>
      </c>
      <c r="ED17" s="44">
        <v>4.8732943469799997E-3</v>
      </c>
      <c r="EE17" s="44">
        <v>2.3058688975199998E-2</v>
      </c>
      <c r="EF17" s="44">
        <v>8.44961331284E-2</v>
      </c>
      <c r="EG17" s="44">
        <v>0.51556712383600001</v>
      </c>
      <c r="EH17" s="44">
        <v>3.6443563724999996E-2</v>
      </c>
      <c r="EI17" s="44">
        <v>0.60433360745099995</v>
      </c>
      <c r="EJ17" s="44">
        <v>9.18318028033E-2</v>
      </c>
      <c r="EK17" s="44">
        <v>4.39294279676E-2</v>
      </c>
      <c r="EL17" s="44">
        <v>0.10384788582200001</v>
      </c>
      <c r="EM17" s="44">
        <v>0.13022717407000001</v>
      </c>
      <c r="EN17" s="44">
        <v>3.6058125698599998E-3</v>
      </c>
      <c r="EO17" s="44">
        <v>3.7026751828199999E-3</v>
      </c>
      <c r="EP17" s="44">
        <v>1.0237248227699999E-2</v>
      </c>
      <c r="EQ17" s="44">
        <v>1.7753790434300002E-3</v>
      </c>
      <c r="ER17" s="44">
        <v>2.1149026616000001E-3</v>
      </c>
      <c r="ES17" s="44">
        <v>2.88650271331E-3</v>
      </c>
      <c r="ET17" s="44">
        <v>3.8718708582200001E-2</v>
      </c>
      <c r="EU17" s="44">
        <v>7.3936121980700001E-2</v>
      </c>
      <c r="EV17" s="44">
        <v>0.204737667904</v>
      </c>
      <c r="EW17" s="44">
        <v>8.5257082896099998E-2</v>
      </c>
      <c r="EX17" s="44">
        <v>3.6659579148000006E-2</v>
      </c>
      <c r="EY17" s="44">
        <v>4.1656929782699997E-2</v>
      </c>
      <c r="EZ17" s="44">
        <v>0.18993446271800002</v>
      </c>
      <c r="FA17" s="44">
        <v>4.72464754129E-3</v>
      </c>
      <c r="FB17" s="44">
        <v>1.93091196972E-3</v>
      </c>
      <c r="FC17" s="44">
        <v>2.4190817165799998E-3</v>
      </c>
      <c r="FD17" s="44">
        <v>2.79872937686E-3</v>
      </c>
      <c r="FE17" s="44">
        <v>1.0705377310999999E-3</v>
      </c>
      <c r="FF17" s="44">
        <v>3.6387453606E-3</v>
      </c>
      <c r="FG17" s="44">
        <v>1.05916668025E-2</v>
      </c>
      <c r="FH17" s="44">
        <v>2.3195398033000001E-2</v>
      </c>
      <c r="FI17" s="44">
        <v>2.0776380535800002E-2</v>
      </c>
      <c r="FJ17" s="44">
        <v>0.14902466691900002</v>
      </c>
      <c r="FK17" s="44">
        <v>0.13204024951099999</v>
      </c>
      <c r="FL17" s="44">
        <v>0.17613517628399999</v>
      </c>
      <c r="FM17" s="44">
        <v>0.154157534318</v>
      </c>
      <c r="FN17" s="44">
        <v>2.08063140228E-3</v>
      </c>
      <c r="FO17" s="44">
        <v>4.0098803451700006E-3</v>
      </c>
      <c r="FP17" s="44">
        <v>0</v>
      </c>
      <c r="FQ17" s="44">
        <v>2.2688598978999998E-3</v>
      </c>
      <c r="FR17" s="44">
        <v>0</v>
      </c>
      <c r="FS17" s="44">
        <v>9.4614092769100006E-3</v>
      </c>
      <c r="FT17" s="44">
        <v>0</v>
      </c>
      <c r="FU17" s="44">
        <v>2.1006343915899997E-3</v>
      </c>
      <c r="FV17" s="44">
        <v>4.7723584995699999E-3</v>
      </c>
      <c r="FW17" s="44">
        <v>0</v>
      </c>
      <c r="FX17" s="44">
        <v>4.1008256328899997E-2</v>
      </c>
      <c r="FY17" s="44">
        <v>1.08024413517E-2</v>
      </c>
      <c r="FZ17" s="44">
        <v>5.57778924323E-3</v>
      </c>
      <c r="GA17" s="44">
        <v>0</v>
      </c>
      <c r="GB17" s="44">
        <v>0</v>
      </c>
      <c r="GC17" s="44">
        <v>2.32747585244E-3</v>
      </c>
      <c r="GD17" s="44">
        <v>0</v>
      </c>
      <c r="GE17" s="44">
        <v>3.4999300014E-3</v>
      </c>
      <c r="GF17" s="44">
        <v>6.9801206164800001E-3</v>
      </c>
      <c r="GG17" s="44">
        <v>1.7885354875200002E-2</v>
      </c>
      <c r="GH17" s="44">
        <v>6.5896410842200001E-3</v>
      </c>
      <c r="GI17" s="44">
        <v>8.4988845214100002E-3</v>
      </c>
      <c r="GJ17" s="44">
        <v>9.3303890772200009E-3</v>
      </c>
      <c r="GK17" s="44">
        <v>4.2199434527599999E-3</v>
      </c>
      <c r="GL17" s="44">
        <v>8.6695895568600009E-3</v>
      </c>
      <c r="GM17" s="44">
        <v>1.1818002757500001E-2</v>
      </c>
      <c r="GN17" s="44">
        <v>5.1378032221399998E-3</v>
      </c>
      <c r="GO17" s="44">
        <v>8.5416791232800007E-3</v>
      </c>
      <c r="GP17" s="44">
        <v>0</v>
      </c>
      <c r="GQ17" s="44">
        <v>0</v>
      </c>
      <c r="GR17" s="44">
        <v>4.5917635241800002E-3</v>
      </c>
      <c r="GS17" s="44">
        <v>2.2431583669800001E-3</v>
      </c>
      <c r="GT17" s="44">
        <v>8.5763293310500005E-3</v>
      </c>
      <c r="GU17" s="44">
        <v>8.038908316250001E-3</v>
      </c>
      <c r="GV17" s="44">
        <v>6.6468590267699992E-3</v>
      </c>
      <c r="GW17" s="44">
        <v>3.78325123153E-2</v>
      </c>
      <c r="GX17" s="44">
        <v>1.6968565732E-2</v>
      </c>
      <c r="GY17" s="44">
        <v>4.9179199165899998E-3</v>
      </c>
      <c r="GZ17" s="44">
        <v>5.2618523223599998E-3</v>
      </c>
      <c r="HA17" s="44">
        <v>3.2081101023399999E-3</v>
      </c>
      <c r="HB17" s="44">
        <v>1.1758066033300001E-3</v>
      </c>
      <c r="HC17" s="44">
        <v>6.4091608272099998E-3</v>
      </c>
      <c r="HD17" s="44">
        <v>9.8978051617100004E-3</v>
      </c>
      <c r="HE17" s="44">
        <v>1.2498437695300001E-2</v>
      </c>
      <c r="HF17" s="44">
        <v>0</v>
      </c>
      <c r="HG17" s="44">
        <v>1.4439106350600001E-2</v>
      </c>
      <c r="HH17" s="44">
        <v>6.2804996765500002E-3</v>
      </c>
      <c r="HI17" s="44">
        <v>9.8968745670099997E-3</v>
      </c>
      <c r="HJ17" s="44">
        <v>3.4845348146000002E-2</v>
      </c>
      <c r="HK17" s="44">
        <v>3.80147192993E-3</v>
      </c>
      <c r="HL17" s="44">
        <v>8.3548503885E-3</v>
      </c>
      <c r="HM17" s="44">
        <v>5.0895765472300002E-3</v>
      </c>
    </row>
    <row r="18" spans="1:221" x14ac:dyDescent="0.3">
      <c r="A18" s="57" t="s">
        <v>621</v>
      </c>
      <c r="B18" s="44">
        <v>1.4921809717100001E-3</v>
      </c>
      <c r="C18" s="44">
        <v>4.0297394773400001E-3</v>
      </c>
      <c r="D18" s="44">
        <v>0</v>
      </c>
      <c r="E18" s="44">
        <v>1.9448442179799998E-3</v>
      </c>
      <c r="F18" s="44">
        <v>2.8700993054399998E-3</v>
      </c>
      <c r="G18" s="44">
        <v>0</v>
      </c>
      <c r="H18" s="44">
        <v>6.6106961062999993E-3</v>
      </c>
      <c r="I18" s="44">
        <v>8.1071642386700005E-3</v>
      </c>
      <c r="J18" s="44">
        <v>2.4624476729900001E-3</v>
      </c>
      <c r="K18" s="44">
        <v>5.3253807647200002E-3</v>
      </c>
      <c r="L18" s="44">
        <v>4.7719941209E-3</v>
      </c>
      <c r="M18" s="44">
        <v>7.2551390568299998E-3</v>
      </c>
      <c r="N18" s="44">
        <v>3.29676669606E-3</v>
      </c>
      <c r="O18" s="44">
        <v>1.46569539918E-3</v>
      </c>
      <c r="P18" s="44">
        <v>2.65800158151E-3</v>
      </c>
      <c r="Q18" s="44">
        <v>0</v>
      </c>
      <c r="R18" s="44">
        <v>2.6003913588999996E-3</v>
      </c>
      <c r="S18" s="44">
        <v>4.9985004498700001E-3</v>
      </c>
      <c r="T18" s="44">
        <v>3.4455431898800003E-3</v>
      </c>
      <c r="U18" s="44">
        <v>1.8438277864799998E-3</v>
      </c>
      <c r="V18" s="44">
        <v>2.0527558246899997E-3</v>
      </c>
      <c r="W18" s="44">
        <v>4.1446911687E-3</v>
      </c>
      <c r="X18" s="44">
        <v>8.2135523614000009E-3</v>
      </c>
      <c r="Y18" s="44">
        <v>1.5265078080899999E-3</v>
      </c>
      <c r="Z18" s="44">
        <v>5.09100165458E-3</v>
      </c>
      <c r="AA18" s="44">
        <v>1.7695356738399999E-3</v>
      </c>
      <c r="AB18" s="44">
        <v>3.31240994385E-3</v>
      </c>
      <c r="AC18" s="44">
        <v>2.7338090161E-3</v>
      </c>
      <c r="AD18" s="44">
        <v>2.9123527441600001E-3</v>
      </c>
      <c r="AE18" s="44">
        <v>1.29904714892E-3</v>
      </c>
      <c r="AF18" s="44">
        <v>1.13685885897E-2</v>
      </c>
      <c r="AG18" s="44">
        <v>7.9786173056200001E-3</v>
      </c>
      <c r="AH18" s="44">
        <v>3.0828516377599999E-3</v>
      </c>
      <c r="AI18" s="44">
        <v>8.4950940831700003E-4</v>
      </c>
      <c r="AJ18" s="44">
        <v>2.6441036488600001E-3</v>
      </c>
      <c r="AK18" s="44">
        <v>2.04123290467E-3</v>
      </c>
      <c r="AL18" s="44">
        <v>0</v>
      </c>
      <c r="AM18" s="44">
        <v>0</v>
      </c>
      <c r="AN18" s="44">
        <v>3.3333333333300003E-3</v>
      </c>
      <c r="AO18" s="44">
        <v>7.41883791323E-4</v>
      </c>
      <c r="AP18" s="44">
        <v>7.6969597009199997E-3</v>
      </c>
      <c r="AQ18" s="44">
        <v>3.0368368307600001E-3</v>
      </c>
      <c r="AR18" s="44">
        <v>1.5598068959099998E-3</v>
      </c>
      <c r="AS18" s="44">
        <v>1.7888980984000001E-3</v>
      </c>
      <c r="AT18" s="44">
        <v>6.8248071991999998E-3</v>
      </c>
      <c r="AU18" s="44">
        <v>1.00584507751E-2</v>
      </c>
      <c r="AV18" s="44">
        <v>2.99255114986E-2</v>
      </c>
      <c r="AW18" s="44">
        <v>1.1396336078000001E-2</v>
      </c>
      <c r="AX18" s="44">
        <v>7.2395070240500001E-2</v>
      </c>
      <c r="AY18" s="44">
        <v>8.8567498853799997E-2</v>
      </c>
      <c r="AZ18" s="44">
        <v>1.23691957549E-2</v>
      </c>
      <c r="BA18" s="44">
        <v>0.109763691437</v>
      </c>
      <c r="BB18" s="44">
        <v>2.3134224772100001E-3</v>
      </c>
      <c r="BC18" s="44">
        <v>3.3036009250100003E-3</v>
      </c>
      <c r="BD18" s="44">
        <v>1.1488970588199999E-3</v>
      </c>
      <c r="BE18" s="44">
        <v>2.19353565044E-3</v>
      </c>
      <c r="BF18" s="44">
        <v>2.2694606248600001E-2</v>
      </c>
      <c r="BG18" s="44">
        <v>0</v>
      </c>
      <c r="BH18" s="44">
        <v>6.0275257007000003E-3</v>
      </c>
      <c r="BI18" s="44">
        <v>9.6864944997599994E-3</v>
      </c>
      <c r="BJ18" s="44">
        <v>5.1698288786600002E-3</v>
      </c>
      <c r="BK18" s="44">
        <v>1.2023855328999999E-2</v>
      </c>
      <c r="BL18" s="44">
        <v>0</v>
      </c>
      <c r="BM18" s="44">
        <v>1.17589416952E-2</v>
      </c>
      <c r="BN18" s="44">
        <v>0</v>
      </c>
      <c r="BO18" s="44">
        <v>4.9403209232499997E-3</v>
      </c>
      <c r="BP18" s="44">
        <v>0</v>
      </c>
      <c r="BQ18" s="44">
        <v>7.3336364569699993E-3</v>
      </c>
      <c r="BR18" s="44">
        <v>0</v>
      </c>
      <c r="BS18" s="44">
        <v>2.6173442680199999E-2</v>
      </c>
      <c r="BT18" s="44">
        <v>1.98637347794E-2</v>
      </c>
      <c r="BU18" s="44">
        <v>0</v>
      </c>
      <c r="BV18" s="44">
        <v>0</v>
      </c>
      <c r="BW18" s="44">
        <v>1.8053800325000001E-2</v>
      </c>
      <c r="BX18" s="44">
        <v>1.2688208425E-2</v>
      </c>
      <c r="BY18" s="44">
        <v>1.4822166227399999E-2</v>
      </c>
      <c r="BZ18" s="44">
        <v>5.6817285080699997E-2</v>
      </c>
      <c r="CA18" s="44">
        <v>4.5961162817399995E-2</v>
      </c>
      <c r="CB18" s="44">
        <v>4.8887802493299999E-3</v>
      </c>
      <c r="CC18" s="44">
        <v>3.41430937057E-3</v>
      </c>
      <c r="CD18" s="44">
        <v>1.0543740708300001E-3</v>
      </c>
      <c r="CE18" s="44">
        <v>3.3027280533699998E-3</v>
      </c>
      <c r="CF18" s="44">
        <v>9.4134382060100004E-3</v>
      </c>
      <c r="CG18" s="44">
        <v>1.12530242503E-2</v>
      </c>
      <c r="CH18" s="44">
        <v>1.20880980587E-2</v>
      </c>
      <c r="CI18" s="44">
        <v>1.2699057729899999E-3</v>
      </c>
      <c r="CJ18" s="44">
        <v>1.79931625982E-2</v>
      </c>
      <c r="CK18" s="44">
        <v>1.12035403187E-2</v>
      </c>
      <c r="CL18" s="44">
        <v>2.0661370468700001E-3</v>
      </c>
      <c r="CM18" s="44">
        <v>7.1106054680599995E-3</v>
      </c>
      <c r="CN18" s="44">
        <v>1.6092693916999998E-2</v>
      </c>
      <c r="CO18" s="44">
        <v>1.52397208083E-2</v>
      </c>
      <c r="CP18" s="44">
        <v>4.0952495105700003E-2</v>
      </c>
      <c r="CQ18" s="44">
        <v>1.7842721108899999E-2</v>
      </c>
      <c r="CR18" s="44">
        <v>6.5859794215100007E-2</v>
      </c>
      <c r="CS18" s="44">
        <v>7.3039244101800002E-2</v>
      </c>
      <c r="CT18" s="44">
        <v>3.1585327335000003E-2</v>
      </c>
      <c r="CU18" s="44">
        <v>2.9421499760999999E-2</v>
      </c>
      <c r="CV18" s="44">
        <v>5.6716731435799993E-2</v>
      </c>
      <c r="CW18" s="44">
        <v>6.1716965994000001E-3</v>
      </c>
      <c r="CX18" s="44">
        <v>4.1939364508299999E-2</v>
      </c>
      <c r="CY18" s="44">
        <v>1.37249519627E-2</v>
      </c>
      <c r="CZ18" s="44">
        <v>1.4615182251300001E-2</v>
      </c>
      <c r="DA18" s="44">
        <v>1.7204642606599999E-2</v>
      </c>
      <c r="DB18" s="44">
        <v>0</v>
      </c>
      <c r="DC18" s="44">
        <v>4.7782874617699998E-3</v>
      </c>
      <c r="DD18" s="44">
        <v>4.72403747736E-3</v>
      </c>
      <c r="DE18" s="44">
        <v>2.5612129904700001E-3</v>
      </c>
      <c r="DF18" s="44">
        <v>2.86327845383E-2</v>
      </c>
      <c r="DG18" s="44">
        <v>7.9834855898099997E-3</v>
      </c>
      <c r="DH18" s="44">
        <v>0</v>
      </c>
      <c r="DI18" s="44">
        <v>1.2236607033599999E-3</v>
      </c>
      <c r="DJ18" s="44">
        <v>1.1403158675E-2</v>
      </c>
      <c r="DK18" s="44">
        <v>5.3993931082099997E-3</v>
      </c>
      <c r="DL18" s="44">
        <v>3.89101273334E-3</v>
      </c>
      <c r="DM18" s="44">
        <v>5.0910664511400004E-3</v>
      </c>
      <c r="DN18" s="44">
        <v>0</v>
      </c>
      <c r="DO18" s="44">
        <v>3.9231071008200002E-3</v>
      </c>
      <c r="DP18" s="44">
        <v>8.3565226837800004E-4</v>
      </c>
      <c r="DQ18" s="44">
        <v>5.0954548542699995E-3</v>
      </c>
      <c r="DR18" s="44">
        <v>6.5427898455899997E-4</v>
      </c>
      <c r="DS18" s="44">
        <v>0</v>
      </c>
      <c r="DT18" s="44">
        <v>2.26752227841E-3</v>
      </c>
      <c r="DU18" s="44">
        <v>8.2927908005300012E-3</v>
      </c>
      <c r="DV18" s="44">
        <v>3.81104822882E-2</v>
      </c>
      <c r="DW18" s="44">
        <v>1.0974418630199999E-2</v>
      </c>
      <c r="DX18" s="44">
        <v>6.0527332746699997E-3</v>
      </c>
      <c r="DY18" s="44">
        <v>1.7856505124800002E-2</v>
      </c>
      <c r="DZ18" s="44">
        <v>1.0721688785099999E-2</v>
      </c>
      <c r="EA18" s="44">
        <v>1.2461757980200001E-3</v>
      </c>
      <c r="EB18" s="44">
        <v>2.3649234553099999E-3</v>
      </c>
      <c r="EC18" s="44">
        <v>4.8026516048300001E-2</v>
      </c>
      <c r="ED18" s="44">
        <v>2.0711500974700002E-2</v>
      </c>
      <c r="EE18" s="44">
        <v>5.5340853540399998E-3</v>
      </c>
      <c r="EF18" s="44">
        <v>8.21490183192E-3</v>
      </c>
      <c r="EG18" s="44">
        <v>2.5027530283300001E-2</v>
      </c>
      <c r="EH18" s="44">
        <v>9.4525493411699996E-2</v>
      </c>
      <c r="EI18" s="44">
        <v>2.2949377498099999E-2</v>
      </c>
      <c r="EJ18" s="44">
        <v>1.57080715321E-2</v>
      </c>
      <c r="EK18" s="44">
        <v>2.37456367392E-2</v>
      </c>
      <c r="EL18" s="44">
        <v>5.7897493865600003E-2</v>
      </c>
      <c r="EM18" s="44">
        <v>3.6174215019500001E-2</v>
      </c>
      <c r="EN18" s="44">
        <v>7.2116251397300003E-3</v>
      </c>
      <c r="EO18" s="44">
        <v>8.0224628961099997E-3</v>
      </c>
      <c r="EP18" s="44">
        <v>5.1186241138400004E-3</v>
      </c>
      <c r="EQ18" s="44">
        <v>1.5978411390800001E-2</v>
      </c>
      <c r="ER18" s="44">
        <v>4.2298053232100001E-3</v>
      </c>
      <c r="ES18" s="44">
        <v>2.88650271331E-3</v>
      </c>
      <c r="ET18" s="44">
        <v>7.4459054965700005E-3</v>
      </c>
      <c r="EU18" s="44">
        <v>2.8597933973599998E-2</v>
      </c>
      <c r="EV18" s="44">
        <v>5.7403084459099994E-3</v>
      </c>
      <c r="EW18" s="44">
        <v>9.8373557187799998E-3</v>
      </c>
      <c r="EX18" s="44">
        <v>7.3319158296100001E-3</v>
      </c>
      <c r="EY18" s="44">
        <v>1.3208294809099999E-2</v>
      </c>
      <c r="EZ18" s="44">
        <v>1.1870903919899999E-2</v>
      </c>
      <c r="FA18" s="44">
        <v>7.5594360660700003E-3</v>
      </c>
      <c r="FB18" s="44">
        <v>1.2872746464799999E-3</v>
      </c>
      <c r="FC18" s="44">
        <v>9.6763268663199991E-3</v>
      </c>
      <c r="FD18" s="44">
        <v>1.9591105638000001E-2</v>
      </c>
      <c r="FE18" s="44">
        <v>6.4232263866099999E-3</v>
      </c>
      <c r="FF18" s="44">
        <v>2.4258302404000002E-3</v>
      </c>
      <c r="FG18" s="44">
        <v>1.22211540028E-2</v>
      </c>
      <c r="FH18" s="44">
        <v>3.4793097049499996E-2</v>
      </c>
      <c r="FI18" s="44">
        <v>4.3739748496399999E-3</v>
      </c>
      <c r="FJ18" s="44">
        <v>6.1166840899499995E-2</v>
      </c>
      <c r="FK18" s="44">
        <v>2.0489004234400001E-2</v>
      </c>
      <c r="FL18" s="44">
        <v>4.4780129563799995E-2</v>
      </c>
      <c r="FM18" s="44">
        <v>2.41198863219E-2</v>
      </c>
      <c r="FN18" s="44">
        <v>1.38708760152E-3</v>
      </c>
      <c r="FO18" s="44">
        <v>3.2079042761399999E-3</v>
      </c>
      <c r="FP18" s="44">
        <v>3.9972463414099997E-2</v>
      </c>
      <c r="FQ18" s="44">
        <v>3.0629608621700003E-2</v>
      </c>
      <c r="FR18" s="44">
        <v>2.2549609140099999E-2</v>
      </c>
      <c r="FS18" s="44">
        <v>4.7307046384599998E-3</v>
      </c>
      <c r="FT18" s="44">
        <v>3.44744372048E-3</v>
      </c>
      <c r="FU18" s="44">
        <v>4.6213956614899999E-2</v>
      </c>
      <c r="FV18" s="44">
        <v>1.0226482499099999E-2</v>
      </c>
      <c r="FW18" s="44">
        <v>2.1191429244200002E-2</v>
      </c>
      <c r="FX18" s="44">
        <v>6.0145442615800002E-2</v>
      </c>
      <c r="FY18" s="44">
        <v>2.3405289595400003E-2</v>
      </c>
      <c r="FZ18" s="44">
        <v>1.53389204189E-2</v>
      </c>
      <c r="GA18" s="44">
        <v>0</v>
      </c>
      <c r="GB18" s="44">
        <v>1.885902876E-3</v>
      </c>
      <c r="GC18" s="44">
        <v>0</v>
      </c>
      <c r="GD18" s="44">
        <v>6.1124694376500002E-3</v>
      </c>
      <c r="GE18" s="44">
        <v>9.0998180036400006E-3</v>
      </c>
      <c r="GF18" s="44">
        <v>0.13820638820599998</v>
      </c>
      <c r="GG18" s="44">
        <v>2.98089247921E-3</v>
      </c>
      <c r="GH18" s="44">
        <v>1.0982735140400001E-2</v>
      </c>
      <c r="GI18" s="44">
        <v>4.2494422607000006E-3</v>
      </c>
      <c r="GJ18" s="44">
        <v>1.5550648462000001E-3</v>
      </c>
      <c r="GK18" s="44">
        <v>8.4398869055199999E-3</v>
      </c>
      <c r="GL18" s="44">
        <v>1.8577691907599999E-2</v>
      </c>
      <c r="GM18" s="44">
        <v>1.5757337010000001E-2</v>
      </c>
      <c r="GN18" s="44">
        <v>2.2019156666299999E-3</v>
      </c>
      <c r="GO18" s="44">
        <v>2.5625037369799999E-3</v>
      </c>
      <c r="GP18" s="44">
        <v>1.45915410752E-2</v>
      </c>
      <c r="GQ18" s="44">
        <v>0</v>
      </c>
      <c r="GR18" s="44">
        <v>8.4947625197300008E-2</v>
      </c>
      <c r="GS18" s="44">
        <v>2.2431583669799998E-2</v>
      </c>
      <c r="GT18" s="44">
        <v>1.7152658662100001E-2</v>
      </c>
      <c r="GU18" s="44">
        <v>6.6990902635400001E-3</v>
      </c>
      <c r="GV18" s="44">
        <v>6.6468590267699992E-3</v>
      </c>
      <c r="GW18" s="44">
        <v>1.81280788177E-2</v>
      </c>
      <c r="GX18" s="44">
        <v>2.5452848598E-2</v>
      </c>
      <c r="GY18" s="44">
        <v>8.8522558498699989E-3</v>
      </c>
      <c r="GZ18" s="44">
        <v>8.2686250779899998E-3</v>
      </c>
      <c r="HA18" s="44">
        <v>1.8607038593599998E-2</v>
      </c>
      <c r="HB18" s="44">
        <v>5.8790330166499996E-3</v>
      </c>
      <c r="HC18" s="44">
        <v>1.4954708596800001E-2</v>
      </c>
      <c r="HD18" s="44">
        <v>0.17403640742699999</v>
      </c>
      <c r="HE18" s="44">
        <v>0.12498437695300001</v>
      </c>
      <c r="HF18" s="44">
        <v>0</v>
      </c>
      <c r="HG18" s="44">
        <v>1.1813814286799999E-2</v>
      </c>
      <c r="HH18" s="44">
        <v>1.0048799482499999E-2</v>
      </c>
      <c r="HI18" s="44">
        <v>3.9587498268000001E-3</v>
      </c>
      <c r="HJ18" s="44">
        <v>2.8012926940900001E-2</v>
      </c>
      <c r="HK18" s="44">
        <v>3.80147192993E-3</v>
      </c>
      <c r="HL18" s="44">
        <v>1.8301100851E-2</v>
      </c>
      <c r="HM18" s="44">
        <v>1.52687296417E-2</v>
      </c>
    </row>
    <row r="19" spans="1:221" x14ac:dyDescent="0.3">
      <c r="A19" s="57" t="s">
        <v>622</v>
      </c>
      <c r="B19" s="44">
        <v>0</v>
      </c>
      <c r="C19" s="44">
        <v>0</v>
      </c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4">
        <v>0</v>
      </c>
      <c r="Y19" s="44">
        <v>0</v>
      </c>
      <c r="Z19" s="44">
        <v>0</v>
      </c>
      <c r="AA19" s="44">
        <v>0</v>
      </c>
      <c r="AB19" s="44">
        <v>0</v>
      </c>
      <c r="AC19" s="44">
        <v>0</v>
      </c>
      <c r="AD19" s="44">
        <v>0</v>
      </c>
      <c r="AE19" s="44">
        <v>0</v>
      </c>
      <c r="AF19" s="44">
        <v>0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4">
        <v>0</v>
      </c>
      <c r="AN19" s="44">
        <v>0</v>
      </c>
      <c r="AO19" s="44">
        <v>0</v>
      </c>
      <c r="AP19" s="44">
        <v>0</v>
      </c>
      <c r="AQ19" s="44">
        <v>0</v>
      </c>
      <c r="AR19" s="44">
        <v>0</v>
      </c>
      <c r="AS19" s="44">
        <v>0</v>
      </c>
      <c r="AT19" s="44">
        <v>0</v>
      </c>
      <c r="AU19" s="44">
        <v>0</v>
      </c>
      <c r="AV19" s="44">
        <v>0</v>
      </c>
      <c r="AW19" s="44">
        <v>0</v>
      </c>
      <c r="AX19" s="44">
        <v>0</v>
      </c>
      <c r="AY19" s="44">
        <v>0</v>
      </c>
      <c r="AZ19" s="44">
        <v>0</v>
      </c>
      <c r="BA19" s="44">
        <v>0</v>
      </c>
      <c r="BB19" s="44">
        <v>0</v>
      </c>
      <c r="BC19" s="44">
        <v>0</v>
      </c>
      <c r="BD19" s="44">
        <v>0</v>
      </c>
      <c r="BE19" s="44">
        <v>0</v>
      </c>
      <c r="BF19" s="44">
        <v>0</v>
      </c>
      <c r="BG19" s="44">
        <v>0</v>
      </c>
      <c r="BH19" s="44">
        <v>0</v>
      </c>
      <c r="BI19" s="44">
        <v>0</v>
      </c>
      <c r="BJ19" s="44">
        <v>0</v>
      </c>
      <c r="BK19" s="44">
        <v>0</v>
      </c>
      <c r="BL19" s="44">
        <v>0</v>
      </c>
      <c r="BM19" s="44">
        <v>0</v>
      </c>
      <c r="BN19" s="44">
        <v>0</v>
      </c>
      <c r="BO19" s="44">
        <v>0</v>
      </c>
      <c r="BP19" s="44">
        <v>0</v>
      </c>
      <c r="BQ19" s="44">
        <v>0</v>
      </c>
      <c r="BR19" s="44">
        <v>0</v>
      </c>
      <c r="BS19" s="44">
        <v>0</v>
      </c>
      <c r="BT19" s="44">
        <v>0</v>
      </c>
      <c r="BU19" s="44">
        <v>0</v>
      </c>
      <c r="BV19" s="44">
        <v>0</v>
      </c>
      <c r="BW19" s="44">
        <v>0</v>
      </c>
      <c r="BX19" s="44">
        <v>0</v>
      </c>
      <c r="BY19" s="44">
        <v>0</v>
      </c>
      <c r="BZ19" s="44">
        <v>0</v>
      </c>
      <c r="CA19" s="44">
        <v>0</v>
      </c>
      <c r="CB19" s="44">
        <v>0</v>
      </c>
      <c r="CC19" s="44">
        <v>0</v>
      </c>
      <c r="CD19" s="44">
        <v>0</v>
      </c>
      <c r="CE19" s="44">
        <v>0</v>
      </c>
      <c r="CF19" s="44">
        <v>0</v>
      </c>
      <c r="CG19" s="44">
        <v>0</v>
      </c>
      <c r="CH19" s="44">
        <v>0</v>
      </c>
      <c r="CI19" s="44">
        <v>0</v>
      </c>
      <c r="CJ19" s="44">
        <v>0</v>
      </c>
      <c r="CK19" s="44">
        <v>0</v>
      </c>
      <c r="CL19" s="44">
        <v>0</v>
      </c>
      <c r="CM19" s="44">
        <v>0</v>
      </c>
      <c r="CN19" s="44">
        <v>0</v>
      </c>
      <c r="CO19" s="44">
        <v>0</v>
      </c>
      <c r="CP19" s="44">
        <v>0</v>
      </c>
      <c r="CQ19" s="44">
        <v>0</v>
      </c>
      <c r="CR19" s="44">
        <v>0</v>
      </c>
      <c r="CS19" s="44">
        <v>0</v>
      </c>
      <c r="CT19" s="44">
        <v>0</v>
      </c>
      <c r="CU19" s="44">
        <v>0</v>
      </c>
      <c r="CV19" s="44">
        <v>0</v>
      </c>
      <c r="CW19" s="44">
        <v>0</v>
      </c>
      <c r="CX19" s="44">
        <v>0</v>
      </c>
      <c r="CY19" s="44">
        <v>0</v>
      </c>
      <c r="CZ19" s="44">
        <v>0</v>
      </c>
      <c r="DA19" s="44">
        <v>0</v>
      </c>
      <c r="DB19" s="44">
        <v>0</v>
      </c>
      <c r="DC19" s="44">
        <v>0</v>
      </c>
      <c r="DD19" s="44">
        <v>0</v>
      </c>
      <c r="DE19" s="44">
        <v>0</v>
      </c>
      <c r="DF19" s="44">
        <v>0</v>
      </c>
      <c r="DG19" s="44">
        <v>0</v>
      </c>
      <c r="DH19" s="44">
        <v>0</v>
      </c>
      <c r="DI19" s="44">
        <v>0</v>
      </c>
      <c r="DJ19" s="44">
        <v>0</v>
      </c>
      <c r="DK19" s="44">
        <v>0</v>
      </c>
      <c r="DL19" s="44">
        <v>0</v>
      </c>
      <c r="DM19" s="44">
        <v>0</v>
      </c>
      <c r="DN19" s="44">
        <v>0</v>
      </c>
      <c r="DO19" s="44">
        <v>0</v>
      </c>
      <c r="DP19" s="44">
        <v>0</v>
      </c>
      <c r="DQ19" s="44">
        <v>0</v>
      </c>
      <c r="DR19" s="44">
        <v>0</v>
      </c>
      <c r="DS19" s="44">
        <v>0</v>
      </c>
      <c r="DT19" s="44">
        <v>0</v>
      </c>
      <c r="DU19" s="44">
        <v>0</v>
      </c>
      <c r="DV19" s="44">
        <v>0</v>
      </c>
      <c r="DW19" s="44">
        <v>0</v>
      </c>
      <c r="DX19" s="44">
        <v>0</v>
      </c>
      <c r="DY19" s="44">
        <v>0</v>
      </c>
      <c r="DZ19" s="44">
        <v>0</v>
      </c>
      <c r="EA19" s="44">
        <v>0</v>
      </c>
      <c r="EB19" s="44">
        <v>0</v>
      </c>
      <c r="EC19" s="44">
        <v>0</v>
      </c>
      <c r="ED19" s="44">
        <v>0</v>
      </c>
      <c r="EE19" s="44">
        <v>0</v>
      </c>
      <c r="EF19" s="44">
        <v>0</v>
      </c>
      <c r="EG19" s="44">
        <v>0</v>
      </c>
      <c r="EH19" s="44">
        <v>0</v>
      </c>
      <c r="EI19" s="44">
        <v>0</v>
      </c>
      <c r="EJ19" s="44">
        <v>0</v>
      </c>
      <c r="EK19" s="44">
        <v>0</v>
      </c>
      <c r="EL19" s="44">
        <v>0</v>
      </c>
      <c r="EM19" s="44">
        <v>0</v>
      </c>
      <c r="EN19" s="44">
        <v>0</v>
      </c>
      <c r="EO19" s="44">
        <v>0</v>
      </c>
      <c r="EP19" s="44">
        <v>0</v>
      </c>
      <c r="EQ19" s="44">
        <v>0</v>
      </c>
      <c r="ER19" s="44">
        <v>0</v>
      </c>
      <c r="ES19" s="44">
        <v>0</v>
      </c>
      <c r="ET19" s="44">
        <v>0</v>
      </c>
      <c r="EU19" s="44">
        <v>0</v>
      </c>
      <c r="EV19" s="44">
        <v>0</v>
      </c>
      <c r="EW19" s="44">
        <v>0</v>
      </c>
      <c r="EX19" s="44">
        <v>0</v>
      </c>
      <c r="EY19" s="44">
        <v>0</v>
      </c>
      <c r="EZ19" s="44">
        <v>0</v>
      </c>
      <c r="FA19" s="44">
        <v>0</v>
      </c>
      <c r="FB19" s="44">
        <v>0</v>
      </c>
      <c r="FC19" s="44">
        <v>0</v>
      </c>
      <c r="FD19" s="44">
        <v>0</v>
      </c>
      <c r="FE19" s="44">
        <v>0</v>
      </c>
      <c r="FF19" s="44">
        <v>0</v>
      </c>
      <c r="FG19" s="44">
        <v>0</v>
      </c>
      <c r="FH19" s="44">
        <v>0</v>
      </c>
      <c r="FI19" s="44">
        <v>0</v>
      </c>
      <c r="FJ19" s="44">
        <v>0</v>
      </c>
      <c r="FK19" s="44">
        <v>0</v>
      </c>
      <c r="FL19" s="44">
        <v>0</v>
      </c>
      <c r="FM19" s="44">
        <v>0</v>
      </c>
      <c r="FN19" s="44">
        <v>0</v>
      </c>
      <c r="FO19" s="44">
        <v>0</v>
      </c>
      <c r="FP19" s="44">
        <v>0</v>
      </c>
      <c r="FQ19" s="44">
        <v>0</v>
      </c>
      <c r="FR19" s="44">
        <v>0</v>
      </c>
      <c r="FS19" s="44">
        <v>0</v>
      </c>
      <c r="FT19" s="44">
        <v>0</v>
      </c>
      <c r="FU19" s="44">
        <v>0</v>
      </c>
      <c r="FV19" s="44">
        <v>0</v>
      </c>
      <c r="FW19" s="44">
        <v>0</v>
      </c>
      <c r="FX19" s="44">
        <v>0</v>
      </c>
      <c r="FY19" s="44">
        <v>0</v>
      </c>
      <c r="FZ19" s="44">
        <v>1.39444731081E-3</v>
      </c>
      <c r="GA19" s="44">
        <v>0</v>
      </c>
      <c r="GB19" s="44">
        <v>0</v>
      </c>
      <c r="GC19" s="44">
        <v>0</v>
      </c>
      <c r="GD19" s="44">
        <v>0</v>
      </c>
      <c r="GE19" s="44">
        <v>0</v>
      </c>
      <c r="GF19" s="44">
        <v>0</v>
      </c>
      <c r="GG19" s="44">
        <v>0</v>
      </c>
      <c r="GH19" s="44">
        <v>0</v>
      </c>
      <c r="GI19" s="44">
        <v>0</v>
      </c>
      <c r="GJ19" s="44">
        <v>0</v>
      </c>
      <c r="GK19" s="44">
        <v>0</v>
      </c>
      <c r="GL19" s="44">
        <v>0</v>
      </c>
      <c r="GM19" s="44">
        <v>0</v>
      </c>
      <c r="GN19" s="44">
        <v>0</v>
      </c>
      <c r="GO19" s="44">
        <v>0</v>
      </c>
      <c r="GP19" s="44">
        <v>0</v>
      </c>
      <c r="GQ19" s="44">
        <v>0</v>
      </c>
      <c r="GR19" s="44">
        <v>0</v>
      </c>
      <c r="GS19" s="44">
        <v>0</v>
      </c>
      <c r="GT19" s="44">
        <v>0</v>
      </c>
      <c r="GU19" s="44">
        <v>0</v>
      </c>
      <c r="GV19" s="44">
        <v>0</v>
      </c>
      <c r="GW19" s="44">
        <v>0</v>
      </c>
      <c r="GX19" s="44">
        <v>0</v>
      </c>
      <c r="GY19" s="44">
        <v>0</v>
      </c>
      <c r="GZ19" s="44">
        <v>0</v>
      </c>
      <c r="HA19" s="44">
        <v>0</v>
      </c>
      <c r="HB19" s="44">
        <v>0</v>
      </c>
      <c r="HC19" s="44">
        <v>0</v>
      </c>
      <c r="HD19" s="44">
        <v>0</v>
      </c>
      <c r="HE19" s="44">
        <v>0</v>
      </c>
      <c r="HF19" s="44">
        <v>0</v>
      </c>
      <c r="HG19" s="44">
        <v>0</v>
      </c>
      <c r="HH19" s="44">
        <v>0</v>
      </c>
      <c r="HI19" s="44">
        <v>0</v>
      </c>
      <c r="HJ19" s="44">
        <v>0</v>
      </c>
      <c r="HK19" s="44">
        <v>0</v>
      </c>
      <c r="HL19" s="44">
        <v>0</v>
      </c>
      <c r="HM19" s="44">
        <v>0</v>
      </c>
    </row>
    <row r="20" spans="1:221" x14ac:dyDescent="0.3">
      <c r="A20" s="57" t="s">
        <v>623</v>
      </c>
      <c r="B20" s="44">
        <v>0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4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4">
        <v>0</v>
      </c>
      <c r="AV20" s="44">
        <v>0</v>
      </c>
      <c r="AW20" s="44">
        <v>0</v>
      </c>
      <c r="AX20" s="44">
        <v>0</v>
      </c>
      <c r="AY20" s="44">
        <v>1.0419705747499999E-3</v>
      </c>
      <c r="AZ20" s="44">
        <v>0</v>
      </c>
      <c r="BA20" s="44">
        <v>0</v>
      </c>
      <c r="BB20" s="44">
        <v>0</v>
      </c>
      <c r="BC20" s="44">
        <v>0</v>
      </c>
      <c r="BD20" s="44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4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4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4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4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4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4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4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4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4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4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4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4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4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5.4677675105299995E-3</v>
      </c>
      <c r="FY20" s="44">
        <v>0</v>
      </c>
      <c r="FZ20" s="44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4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4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4">
        <v>0</v>
      </c>
      <c r="HB20" s="44">
        <v>0</v>
      </c>
      <c r="HC20" s="44">
        <v>0</v>
      </c>
      <c r="HD20" s="44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4">
        <v>0</v>
      </c>
      <c r="HK20" s="44">
        <v>0</v>
      </c>
      <c r="HL20" s="44">
        <v>0</v>
      </c>
      <c r="HM20" s="44">
        <v>0</v>
      </c>
    </row>
    <row r="21" spans="1:221" x14ac:dyDescent="0.3">
      <c r="A21" s="57" t="s">
        <v>624</v>
      </c>
      <c r="B21" s="44">
        <v>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8.2419167401600007E-4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4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4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4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4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4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4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4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4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4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4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4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4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4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4">
        <v>0</v>
      </c>
      <c r="FI21" s="44">
        <v>0</v>
      </c>
      <c r="FJ21" s="44">
        <v>0</v>
      </c>
      <c r="FK21" s="44">
        <v>0</v>
      </c>
      <c r="FL21" s="44">
        <v>2.9853419709199996E-3</v>
      </c>
      <c r="FM21" s="44">
        <v>0</v>
      </c>
      <c r="FN21" s="44">
        <v>0</v>
      </c>
      <c r="FO21" s="44">
        <v>0</v>
      </c>
      <c r="FP21" s="44">
        <v>0</v>
      </c>
      <c r="FQ21" s="44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4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4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4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4">
        <v>0</v>
      </c>
      <c r="HB21" s="44">
        <v>0</v>
      </c>
      <c r="HC21" s="44">
        <v>0</v>
      </c>
      <c r="HD21" s="44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4">
        <v>0</v>
      </c>
      <c r="HK21" s="44">
        <v>0</v>
      </c>
      <c r="HL21" s="44">
        <v>0</v>
      </c>
      <c r="HM21" s="44">
        <v>0</v>
      </c>
    </row>
    <row r="22" spans="1:221" x14ac:dyDescent="0.3">
      <c r="A22" s="57" t="s">
        <v>625</v>
      </c>
      <c r="B22" s="44">
        <v>0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4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3.2499081900899999E-4</v>
      </c>
      <c r="AU22" s="44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4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4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4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4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4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4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4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4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4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4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4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4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4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4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4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4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4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4">
        <v>0</v>
      </c>
      <c r="HB22" s="44">
        <v>0</v>
      </c>
      <c r="HC22" s="44">
        <v>0</v>
      </c>
      <c r="HD22" s="44">
        <v>0</v>
      </c>
      <c r="HE22" s="44">
        <v>0</v>
      </c>
      <c r="HF22" s="44">
        <v>0</v>
      </c>
      <c r="HG22" s="44">
        <v>0</v>
      </c>
      <c r="HH22" s="44">
        <v>0</v>
      </c>
      <c r="HI22" s="44">
        <v>0</v>
      </c>
      <c r="HJ22" s="44">
        <v>0</v>
      </c>
      <c r="HK22" s="44">
        <v>0</v>
      </c>
      <c r="HL22" s="44">
        <v>0</v>
      </c>
      <c r="HM22" s="44">
        <v>0</v>
      </c>
    </row>
    <row r="23" spans="1:221" x14ac:dyDescent="0.3">
      <c r="A23" s="57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</row>
    <row r="24" spans="1:221" x14ac:dyDescent="0.3">
      <c r="A24" s="57" t="s">
        <v>609</v>
      </c>
      <c r="B24" s="44">
        <v>0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4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4">
        <v>0</v>
      </c>
      <c r="AV24" s="44">
        <v>0</v>
      </c>
      <c r="AW24" s="44">
        <v>0</v>
      </c>
      <c r="AX24" s="44">
        <v>8.6184607429099999E-4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4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4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4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4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4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1.2258958233699999E-3</v>
      </c>
      <c r="CV24" s="44">
        <v>0</v>
      </c>
      <c r="CW24" s="44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4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4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4">
        <v>0</v>
      </c>
      <c r="DY24" s="44">
        <v>3.57130102496E-3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4">
        <v>0</v>
      </c>
      <c r="EH24" s="44">
        <v>1.1388613664100001E-3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4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4">
        <v>1.01602267763E-3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4">
        <v>0</v>
      </c>
      <c r="FI24" s="44">
        <v>0</v>
      </c>
      <c r="FJ24" s="44">
        <v>0</v>
      </c>
      <c r="FK24" s="44">
        <v>1.13827801302E-3</v>
      </c>
      <c r="FL24" s="44">
        <v>5.97068394185E-3</v>
      </c>
      <c r="FM24" s="44">
        <v>1.0486907096500001E-3</v>
      </c>
      <c r="FN24" s="44">
        <v>0</v>
      </c>
      <c r="FO24" s="44">
        <v>0</v>
      </c>
      <c r="FP24" s="44">
        <v>0</v>
      </c>
      <c r="FQ24" s="44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2.7338837552599998E-3</v>
      </c>
      <c r="FY24" s="44">
        <v>0</v>
      </c>
      <c r="FZ24" s="44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4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4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7.8817733990100007E-4</v>
      </c>
      <c r="GX24" s="44">
        <v>0</v>
      </c>
      <c r="GY24" s="44">
        <v>0</v>
      </c>
      <c r="GZ24" s="44">
        <v>0</v>
      </c>
      <c r="HA24" s="44">
        <v>0</v>
      </c>
      <c r="HB24" s="44">
        <v>0</v>
      </c>
      <c r="HC24" s="44">
        <v>0</v>
      </c>
      <c r="HD24" s="44">
        <v>0</v>
      </c>
      <c r="HE24" s="44">
        <v>0</v>
      </c>
      <c r="HF24" s="44">
        <v>0</v>
      </c>
      <c r="HG24" s="44">
        <v>0</v>
      </c>
      <c r="HH24" s="44">
        <v>0</v>
      </c>
      <c r="HI24" s="44">
        <v>0</v>
      </c>
      <c r="HJ24" s="44">
        <v>0</v>
      </c>
      <c r="HK24" s="44">
        <v>0</v>
      </c>
      <c r="HL24" s="44">
        <v>0</v>
      </c>
      <c r="HM24" s="44">
        <v>0</v>
      </c>
    </row>
    <row r="25" spans="1:221" x14ac:dyDescent="0.3">
      <c r="A25" s="57" t="s">
        <v>626</v>
      </c>
      <c r="B25" s="44">
        <v>0</v>
      </c>
      <c r="C25" s="44">
        <v>0</v>
      </c>
      <c r="D25" s="44">
        <v>0</v>
      </c>
      <c r="E25" s="44">
        <v>3.2414070299600002E-3</v>
      </c>
      <c r="F25" s="44">
        <v>0</v>
      </c>
      <c r="G25" s="44">
        <v>0</v>
      </c>
      <c r="H25" s="44">
        <v>0</v>
      </c>
      <c r="I25" s="44">
        <v>6.2362801835999992E-4</v>
      </c>
      <c r="J25" s="44">
        <v>0</v>
      </c>
      <c r="K25" s="44">
        <v>8.8756346078699999E-4</v>
      </c>
      <c r="L25" s="44">
        <v>1.9087976483599999E-3</v>
      </c>
      <c r="M25" s="44">
        <v>0</v>
      </c>
      <c r="N25" s="44">
        <v>8.2419167401600007E-4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1.8438277864799998E-3</v>
      </c>
      <c r="V25" s="44">
        <v>0</v>
      </c>
      <c r="W25" s="44">
        <v>1.0361727921699999E-3</v>
      </c>
      <c r="X25" s="44">
        <v>0</v>
      </c>
      <c r="Y25" s="44">
        <v>0</v>
      </c>
      <c r="Z25" s="44">
        <v>0</v>
      </c>
      <c r="AA25" s="44">
        <v>0</v>
      </c>
      <c r="AB25" s="44">
        <v>1.6562049719299999E-3</v>
      </c>
      <c r="AC25" s="44">
        <v>0</v>
      </c>
      <c r="AD25" s="44">
        <v>0</v>
      </c>
      <c r="AE25" s="44">
        <v>6.4952357445799999E-4</v>
      </c>
      <c r="AF25" s="44">
        <v>0</v>
      </c>
      <c r="AG25" s="44">
        <v>0</v>
      </c>
      <c r="AH25" s="44">
        <v>1.54142581888E-3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1.11111111111E-3</v>
      </c>
      <c r="AO25" s="44">
        <v>0</v>
      </c>
      <c r="AP25" s="44">
        <v>0</v>
      </c>
      <c r="AQ25" s="44">
        <v>0</v>
      </c>
      <c r="AR25" s="44">
        <v>0</v>
      </c>
      <c r="AS25" s="44">
        <v>0</v>
      </c>
      <c r="AT25" s="44">
        <v>0</v>
      </c>
      <c r="AU25" s="44">
        <v>0</v>
      </c>
      <c r="AV25" s="44">
        <v>1.3011091955900001E-3</v>
      </c>
      <c r="AW25" s="44">
        <v>2.8490840194899999E-3</v>
      </c>
      <c r="AX25" s="44">
        <v>2.5855382228700003E-3</v>
      </c>
      <c r="AY25" s="44">
        <v>0</v>
      </c>
      <c r="AZ25" s="44">
        <v>0</v>
      </c>
      <c r="BA25" s="44">
        <v>0</v>
      </c>
      <c r="BB25" s="44">
        <v>0</v>
      </c>
      <c r="BC25" s="44">
        <v>6.60720185002E-4</v>
      </c>
      <c r="BD25" s="44">
        <v>0</v>
      </c>
      <c r="BE25" s="44">
        <v>0</v>
      </c>
      <c r="BF25" s="44">
        <v>0</v>
      </c>
      <c r="BG25" s="44">
        <v>0</v>
      </c>
      <c r="BH25" s="44">
        <v>0</v>
      </c>
      <c r="BI25" s="44">
        <v>0</v>
      </c>
      <c r="BJ25" s="44">
        <v>0</v>
      </c>
      <c r="BK25" s="44">
        <v>0</v>
      </c>
      <c r="BL25" s="44">
        <v>0</v>
      </c>
      <c r="BM25" s="44">
        <v>0</v>
      </c>
      <c r="BN25" s="44">
        <v>0</v>
      </c>
      <c r="BO25" s="44">
        <v>9.8806418464899995E-4</v>
      </c>
      <c r="BP25" s="44">
        <v>0</v>
      </c>
      <c r="BQ25" s="44">
        <v>0</v>
      </c>
      <c r="BR25" s="44">
        <v>0</v>
      </c>
      <c r="BS25" s="44">
        <v>0</v>
      </c>
      <c r="BT25" s="44">
        <v>0</v>
      </c>
      <c r="BU25" s="44">
        <v>0</v>
      </c>
      <c r="BV25" s="44">
        <v>0</v>
      </c>
      <c r="BW25" s="44">
        <v>0</v>
      </c>
      <c r="BX25" s="44">
        <v>0</v>
      </c>
      <c r="BY25" s="44">
        <v>6.4444200988599996E-4</v>
      </c>
      <c r="BZ25" s="44">
        <v>0</v>
      </c>
      <c r="CA25" s="44">
        <v>0</v>
      </c>
      <c r="CB25" s="44">
        <v>4.8887802493299999E-3</v>
      </c>
      <c r="CC25" s="44">
        <v>0</v>
      </c>
      <c r="CD25" s="44">
        <v>0</v>
      </c>
      <c r="CE25" s="44">
        <v>0</v>
      </c>
      <c r="CF25" s="44">
        <v>0</v>
      </c>
      <c r="CG25" s="44">
        <v>0</v>
      </c>
      <c r="CH25" s="44">
        <v>0</v>
      </c>
      <c r="CI25" s="44">
        <v>0</v>
      </c>
      <c r="CJ25" s="44">
        <v>0</v>
      </c>
      <c r="CK25" s="44">
        <v>0</v>
      </c>
      <c r="CL25" s="44">
        <v>0</v>
      </c>
      <c r="CM25" s="44">
        <v>0</v>
      </c>
      <c r="CN25" s="44">
        <v>0</v>
      </c>
      <c r="CO25" s="44">
        <v>0</v>
      </c>
      <c r="CP25" s="44">
        <v>0</v>
      </c>
      <c r="CQ25" s="44">
        <v>0</v>
      </c>
      <c r="CR25" s="44">
        <v>0</v>
      </c>
      <c r="CS25" s="44">
        <v>0</v>
      </c>
      <c r="CT25" s="44">
        <v>0</v>
      </c>
      <c r="CU25" s="44">
        <v>0</v>
      </c>
      <c r="CV25" s="44">
        <v>0</v>
      </c>
      <c r="CW25" s="44">
        <v>0</v>
      </c>
      <c r="CX25" s="44">
        <v>0</v>
      </c>
      <c r="CY25" s="44">
        <v>0</v>
      </c>
      <c r="CZ25" s="44">
        <v>0</v>
      </c>
      <c r="DA25" s="44">
        <v>0</v>
      </c>
      <c r="DB25" s="44">
        <v>0</v>
      </c>
      <c r="DC25" s="44">
        <v>0</v>
      </c>
      <c r="DD25" s="44">
        <v>0</v>
      </c>
      <c r="DE25" s="44">
        <v>0</v>
      </c>
      <c r="DF25" s="44">
        <v>0</v>
      </c>
      <c r="DG25" s="44">
        <v>0</v>
      </c>
      <c r="DH25" s="44">
        <v>0</v>
      </c>
      <c r="DI25" s="44">
        <v>0</v>
      </c>
      <c r="DJ25" s="44">
        <v>0</v>
      </c>
      <c r="DK25" s="44">
        <v>0</v>
      </c>
      <c r="DL25" s="44">
        <v>0</v>
      </c>
      <c r="DM25" s="44">
        <v>0</v>
      </c>
      <c r="DN25" s="44">
        <v>0</v>
      </c>
      <c r="DO25" s="44">
        <v>0</v>
      </c>
      <c r="DP25" s="44">
        <v>8.3565226837800004E-4</v>
      </c>
      <c r="DQ25" s="44">
        <v>0</v>
      </c>
      <c r="DR25" s="44">
        <v>0</v>
      </c>
      <c r="DS25" s="44">
        <v>0</v>
      </c>
      <c r="DT25" s="44">
        <v>0</v>
      </c>
      <c r="DU25" s="44">
        <v>0</v>
      </c>
      <c r="DV25" s="44">
        <v>0</v>
      </c>
      <c r="DW25" s="44">
        <v>0</v>
      </c>
      <c r="DX25" s="44">
        <v>0</v>
      </c>
      <c r="DY25" s="44">
        <v>0</v>
      </c>
      <c r="DZ25" s="44">
        <v>0</v>
      </c>
      <c r="EA25" s="44">
        <v>0</v>
      </c>
      <c r="EB25" s="44">
        <v>0</v>
      </c>
      <c r="EC25" s="44">
        <v>0</v>
      </c>
      <c r="ED25" s="44">
        <v>0</v>
      </c>
      <c r="EE25" s="44">
        <v>9.2234755900699988E-4</v>
      </c>
      <c r="EF25" s="44">
        <v>0</v>
      </c>
      <c r="EG25" s="44">
        <v>0</v>
      </c>
      <c r="EH25" s="44">
        <v>0</v>
      </c>
      <c r="EI25" s="44">
        <v>0</v>
      </c>
      <c r="EJ25" s="44">
        <v>0</v>
      </c>
      <c r="EK25" s="44">
        <v>0</v>
      </c>
      <c r="EL25" s="44">
        <v>0</v>
      </c>
      <c r="EM25" s="44">
        <v>0</v>
      </c>
      <c r="EN25" s="44">
        <v>0</v>
      </c>
      <c r="EO25" s="44">
        <v>0</v>
      </c>
      <c r="EP25" s="44">
        <v>0</v>
      </c>
      <c r="EQ25" s="44">
        <v>0</v>
      </c>
      <c r="ER25" s="44">
        <v>0</v>
      </c>
      <c r="ES25" s="44">
        <v>0</v>
      </c>
      <c r="ET25" s="44">
        <v>0</v>
      </c>
      <c r="EU25" s="44">
        <v>0</v>
      </c>
      <c r="EV25" s="44">
        <v>0</v>
      </c>
      <c r="EW25" s="44">
        <v>0</v>
      </c>
      <c r="EX25" s="44">
        <v>0</v>
      </c>
      <c r="EY25" s="44">
        <v>0</v>
      </c>
      <c r="EZ25" s="44">
        <v>0</v>
      </c>
      <c r="FA25" s="44">
        <v>0</v>
      </c>
      <c r="FB25" s="44">
        <v>0</v>
      </c>
      <c r="FC25" s="44">
        <v>0</v>
      </c>
      <c r="FD25" s="44">
        <v>0</v>
      </c>
      <c r="FE25" s="44">
        <v>1.0705377310999999E-3</v>
      </c>
      <c r="FF25" s="44">
        <v>0</v>
      </c>
      <c r="FG25" s="44">
        <v>0</v>
      </c>
      <c r="FH25" s="44">
        <v>0</v>
      </c>
      <c r="FI25" s="44">
        <v>0</v>
      </c>
      <c r="FJ25" s="44">
        <v>0</v>
      </c>
      <c r="FK25" s="44">
        <v>0</v>
      </c>
      <c r="FL25" s="44">
        <v>0</v>
      </c>
      <c r="FM25" s="44">
        <v>0</v>
      </c>
      <c r="FN25" s="44">
        <v>0</v>
      </c>
      <c r="FO25" s="44">
        <v>1.12276649665E-2</v>
      </c>
      <c r="FP25" s="44">
        <v>0</v>
      </c>
      <c r="FQ25" s="44">
        <v>0</v>
      </c>
      <c r="FR25" s="44">
        <v>0</v>
      </c>
      <c r="FS25" s="44">
        <v>0</v>
      </c>
      <c r="FT25" s="44">
        <v>0</v>
      </c>
      <c r="FU25" s="44">
        <v>0</v>
      </c>
      <c r="FV25" s="44">
        <v>0</v>
      </c>
      <c r="FW25" s="44">
        <v>0</v>
      </c>
      <c r="FX25" s="44">
        <v>0</v>
      </c>
      <c r="FY25" s="44">
        <v>0</v>
      </c>
      <c r="FZ25" s="44">
        <v>1.39444731081E-3</v>
      </c>
      <c r="GA25" s="44">
        <v>0</v>
      </c>
      <c r="GB25" s="44">
        <v>0</v>
      </c>
      <c r="GC25" s="44">
        <v>0</v>
      </c>
      <c r="GD25" s="44">
        <v>0</v>
      </c>
      <c r="GE25" s="44">
        <v>0</v>
      </c>
      <c r="GF25" s="44">
        <v>0</v>
      </c>
      <c r="GG25" s="44">
        <v>0</v>
      </c>
      <c r="GH25" s="44">
        <v>0</v>
      </c>
      <c r="GI25" s="44">
        <v>0</v>
      </c>
      <c r="GJ25" s="44">
        <v>0</v>
      </c>
      <c r="GK25" s="44">
        <v>0</v>
      </c>
      <c r="GL25" s="44">
        <v>0</v>
      </c>
      <c r="GM25" s="44">
        <v>0</v>
      </c>
      <c r="GN25" s="44">
        <v>0</v>
      </c>
      <c r="GO25" s="44">
        <v>0</v>
      </c>
      <c r="GP25" s="44">
        <v>0</v>
      </c>
      <c r="GQ25" s="44">
        <v>0</v>
      </c>
      <c r="GR25" s="44">
        <v>0</v>
      </c>
      <c r="GS25" s="44">
        <v>0</v>
      </c>
      <c r="GT25" s="44">
        <v>0</v>
      </c>
      <c r="GU25" s="44">
        <v>0</v>
      </c>
      <c r="GV25" s="44">
        <v>0</v>
      </c>
      <c r="GW25" s="44">
        <v>0</v>
      </c>
      <c r="GX25" s="44">
        <v>0</v>
      </c>
      <c r="GY25" s="44">
        <v>0</v>
      </c>
      <c r="GZ25" s="44">
        <v>0</v>
      </c>
      <c r="HA25" s="44">
        <v>0</v>
      </c>
      <c r="HB25" s="44">
        <v>0</v>
      </c>
      <c r="HC25" s="44">
        <v>0</v>
      </c>
      <c r="HD25" s="44">
        <v>0</v>
      </c>
      <c r="HE25" s="44">
        <v>0</v>
      </c>
      <c r="HF25" s="44">
        <v>0</v>
      </c>
      <c r="HG25" s="44">
        <v>1.3126460318699999E-3</v>
      </c>
      <c r="HH25" s="44">
        <v>0</v>
      </c>
      <c r="HI25" s="44">
        <v>1.9793749134000001E-3</v>
      </c>
      <c r="HJ25" s="44">
        <v>0</v>
      </c>
      <c r="HK25" s="44">
        <v>0</v>
      </c>
      <c r="HL25" s="44">
        <v>7.9570003700000006E-4</v>
      </c>
      <c r="HM25" s="44">
        <v>0</v>
      </c>
    </row>
    <row r="26" spans="1:221" x14ac:dyDescent="0.3">
      <c r="A26" s="57" t="s">
        <v>627</v>
      </c>
      <c r="B26" s="44">
        <v>5.4713302296000004E-3</v>
      </c>
      <c r="C26" s="44">
        <v>8.0594789546899991E-3</v>
      </c>
      <c r="D26" s="44">
        <v>1.01859396992E-2</v>
      </c>
      <c r="E26" s="44">
        <v>6.4828140599299993E-3</v>
      </c>
      <c r="F26" s="44">
        <v>1.05236974533E-2</v>
      </c>
      <c r="G26" s="44">
        <v>4.7962397480399996E-3</v>
      </c>
      <c r="H26" s="44">
        <v>1.9832088318900001E-2</v>
      </c>
      <c r="I26" s="44">
        <v>4.9890241468799994E-3</v>
      </c>
      <c r="J26" s="44">
        <v>4.1040794549799999E-3</v>
      </c>
      <c r="K26" s="44">
        <v>4.4378173039400001E-3</v>
      </c>
      <c r="L26" s="44">
        <v>4.7719941209E-3</v>
      </c>
      <c r="M26" s="44">
        <v>6.77146311971E-2</v>
      </c>
      <c r="N26" s="44">
        <v>0.14258515960500001</v>
      </c>
      <c r="O26" s="44">
        <v>7.3284769959099999E-3</v>
      </c>
      <c r="P26" s="44">
        <v>5.31600316302E-3</v>
      </c>
      <c r="Q26" s="44">
        <v>1.2102674691099999E-2</v>
      </c>
      <c r="R26" s="44">
        <v>3.2504891986200003E-3</v>
      </c>
      <c r="S26" s="44">
        <v>3.3323336332399998E-3</v>
      </c>
      <c r="T26" s="44">
        <v>5.1683147848299998E-3</v>
      </c>
      <c r="U26" s="44">
        <v>9.4957131004000009E-2</v>
      </c>
      <c r="V26" s="44">
        <v>1.0263779123500001E-2</v>
      </c>
      <c r="W26" s="44">
        <v>1.1397900713900001E-2</v>
      </c>
      <c r="X26" s="44">
        <v>1.2320328542099999E-2</v>
      </c>
      <c r="Y26" s="44">
        <v>2.13711093132E-2</v>
      </c>
      <c r="Z26" s="44">
        <v>1.27275041364E-2</v>
      </c>
      <c r="AA26" s="44">
        <v>3.53907134768E-2</v>
      </c>
      <c r="AB26" s="44">
        <v>9.9372298315600002E-3</v>
      </c>
      <c r="AC26" s="44">
        <v>5.4676180322000001E-3</v>
      </c>
      <c r="AD26" s="44">
        <v>2.1842645581199999E-2</v>
      </c>
      <c r="AE26" s="44">
        <v>3.8971414467499996E-3</v>
      </c>
      <c r="AF26" s="44">
        <v>6.0632472478500003E-2</v>
      </c>
      <c r="AG26" s="44">
        <v>5.9839629792199998E-2</v>
      </c>
      <c r="AH26" s="44">
        <v>0.169556840077</v>
      </c>
      <c r="AI26" s="44">
        <v>2.6334791657800002E-2</v>
      </c>
      <c r="AJ26" s="44">
        <v>3.43733474352E-2</v>
      </c>
      <c r="AK26" s="44">
        <v>3.2659726474799998E-2</v>
      </c>
      <c r="AL26" s="44">
        <v>1.48940659559E-2</v>
      </c>
      <c r="AM26" s="44">
        <v>4.9300403793799998E-2</v>
      </c>
      <c r="AN26" s="44">
        <v>4.4444444444400001E-3</v>
      </c>
      <c r="AO26" s="44">
        <v>1.4837675826500001E-3</v>
      </c>
      <c r="AP26" s="44">
        <v>7.6969597009199997E-3</v>
      </c>
      <c r="AQ26" s="44">
        <v>2.1257857815299999E-2</v>
      </c>
      <c r="AR26" s="44">
        <v>7.0191310315799995E-3</v>
      </c>
      <c r="AS26" s="44">
        <v>7.155592393610001E-3</v>
      </c>
      <c r="AT26" s="44">
        <v>3.2174091081900003E-2</v>
      </c>
      <c r="AU26" s="44">
        <v>0.16093521240100001</v>
      </c>
      <c r="AV26" s="44">
        <v>8.97765344957E-2</v>
      </c>
      <c r="AW26" s="44">
        <v>5.4132596370300004E-2</v>
      </c>
      <c r="AX26" s="44">
        <v>0.121520296475</v>
      </c>
      <c r="AY26" s="44">
        <v>9.7424248739199998E-2</v>
      </c>
      <c r="AZ26" s="44">
        <v>1.2987655542599999E-2</v>
      </c>
      <c r="BA26" s="44">
        <v>2.6385502749399999E-3</v>
      </c>
      <c r="BB26" s="44">
        <v>1.15671123861E-2</v>
      </c>
      <c r="BC26" s="44">
        <v>3.3036009250100003E-3</v>
      </c>
      <c r="BD26" s="44">
        <v>1.4935661764699999E-2</v>
      </c>
      <c r="BE26" s="44">
        <v>2.4128892154800002E-2</v>
      </c>
      <c r="BF26" s="44">
        <v>7.0605441662299998E-2</v>
      </c>
      <c r="BG26" s="44">
        <v>1.3909449483899999E-2</v>
      </c>
      <c r="BH26" s="44">
        <v>1.00458761678E-2</v>
      </c>
      <c r="BI26" s="44">
        <v>0.41272889607699997</v>
      </c>
      <c r="BJ26" s="44">
        <v>3.3603887711299997E-2</v>
      </c>
      <c r="BK26" s="44">
        <v>0.129857637553</v>
      </c>
      <c r="BL26" s="44">
        <v>2.46487552379E-2</v>
      </c>
      <c r="BM26" s="44">
        <v>7.2513473787400001E-2</v>
      </c>
      <c r="BN26" s="44">
        <v>4.5128390270300002E-2</v>
      </c>
      <c r="BO26" s="44">
        <v>2.9641925539500001E-3</v>
      </c>
      <c r="BP26" s="44">
        <v>2.6007125952500001E-3</v>
      </c>
      <c r="BQ26" s="44">
        <v>1.3200545622599999E-2</v>
      </c>
      <c r="BR26" s="44">
        <v>7.5505889459400004E-3</v>
      </c>
      <c r="BS26" s="44">
        <v>6.10713662537E-2</v>
      </c>
      <c r="BT26" s="44">
        <v>0.15295075780099998</v>
      </c>
      <c r="BU26" s="44">
        <v>0</v>
      </c>
      <c r="BV26" s="44">
        <v>5.9068489914100002E-3</v>
      </c>
      <c r="BW26" s="44">
        <v>0.20117091790700001</v>
      </c>
      <c r="BX26" s="44">
        <v>2.11470140416E-2</v>
      </c>
      <c r="BY26" s="44">
        <v>8.8932997364200003E-2</v>
      </c>
      <c r="BZ26" s="44">
        <v>0.11994760183700001</v>
      </c>
      <c r="CA26" s="44">
        <v>0.15320387605799998</v>
      </c>
      <c r="CB26" s="44">
        <v>7.3331703739900004E-3</v>
      </c>
      <c r="CC26" s="44">
        <v>5.1214640558599998E-3</v>
      </c>
      <c r="CD26" s="44">
        <v>6.3262444250000004E-3</v>
      </c>
      <c r="CE26" s="44">
        <v>0.11559548186799999</v>
      </c>
      <c r="CF26" s="44">
        <v>5.8572504392900002E-2</v>
      </c>
      <c r="CG26" s="44">
        <v>0.31789793507000003</v>
      </c>
      <c r="CH26" s="44">
        <v>2.6593815728999999E-2</v>
      </c>
      <c r="CI26" s="44">
        <v>0.23366266222999998</v>
      </c>
      <c r="CJ26" s="44">
        <v>0.90865471120999997</v>
      </c>
      <c r="CK26" s="44">
        <v>0.62459737277000005</v>
      </c>
      <c r="CL26" s="44">
        <v>0.62707259372500002</v>
      </c>
      <c r="CM26" s="44">
        <v>0.39819390621099998</v>
      </c>
      <c r="CN26" s="44">
        <v>0.34599291921499997</v>
      </c>
      <c r="CO26" s="44">
        <v>7.6198604041599997E-3</v>
      </c>
      <c r="CP26" s="44">
        <v>3.9953653761599997E-3</v>
      </c>
      <c r="CQ26" s="44">
        <v>3.7563623387100002E-3</v>
      </c>
      <c r="CR26" s="44">
        <v>1.7274700121999997E-2</v>
      </c>
      <c r="CS26" s="44">
        <v>0.47649411628300004</v>
      </c>
      <c r="CT26" s="44">
        <v>0.412316570346</v>
      </c>
      <c r="CU26" s="44">
        <v>0.48177705858600001</v>
      </c>
      <c r="CV26" s="44">
        <v>0.19325701081800001</v>
      </c>
      <c r="CW26" s="44">
        <v>0.132691476887</v>
      </c>
      <c r="CX26" s="44">
        <v>0.56838875583600001</v>
      </c>
      <c r="CY26" s="44">
        <v>8.2349711775999992E-2</v>
      </c>
      <c r="CZ26" s="44">
        <v>0.21922773377000002</v>
      </c>
      <c r="DA26" s="44">
        <v>0.133666838713</v>
      </c>
      <c r="DB26" s="44">
        <v>4.3816601233900004E-3</v>
      </c>
      <c r="DC26" s="44">
        <v>1.19457186544E-2</v>
      </c>
      <c r="DD26" s="44">
        <v>3.9366978978000004E-3</v>
      </c>
      <c r="DE26" s="44">
        <v>1.9635966260300002E-2</v>
      </c>
      <c r="DF26" s="44">
        <v>0.12884753042200001</v>
      </c>
      <c r="DG26" s="44">
        <v>0.43338921773199995</v>
      </c>
      <c r="DH26" s="44">
        <v>3.5276395324399995E-2</v>
      </c>
      <c r="DI26" s="44">
        <v>0.15907589143699999</v>
      </c>
      <c r="DJ26" s="44">
        <v>0.17959974913099999</v>
      </c>
      <c r="DK26" s="44">
        <v>7.2351867650100002E-2</v>
      </c>
      <c r="DL26" s="44">
        <v>8.1711267400099999E-2</v>
      </c>
      <c r="DM26" s="44">
        <v>0.12473112805299999</v>
      </c>
      <c r="DN26" s="44">
        <v>0</v>
      </c>
      <c r="DO26" s="44">
        <v>1.9615535504100001E-2</v>
      </c>
      <c r="DP26" s="44">
        <v>8.3565226837800004E-4</v>
      </c>
      <c r="DQ26" s="44">
        <v>5.9446973299800004E-3</v>
      </c>
      <c r="DR26" s="44">
        <v>6.41193404868E-2</v>
      </c>
      <c r="DS26" s="44">
        <v>0.114321025799</v>
      </c>
      <c r="DT26" s="44">
        <v>1.8140178227299998E-2</v>
      </c>
      <c r="DU26" s="44">
        <v>0.23703560371500002</v>
      </c>
      <c r="DV26" s="44">
        <v>0.28265274363699999</v>
      </c>
      <c r="DW26" s="44">
        <v>0.203026744658</v>
      </c>
      <c r="DX26" s="44">
        <v>4.1437943188099999E-2</v>
      </c>
      <c r="DY26" s="44">
        <v>0.24463412020999997</v>
      </c>
      <c r="DZ26" s="44">
        <v>0.36215482118600001</v>
      </c>
      <c r="EA26" s="44">
        <v>5.6077910910900001E-3</v>
      </c>
      <c r="EB26" s="44">
        <v>3.1532312737500004E-3</v>
      </c>
      <c r="EC26" s="44">
        <v>7.4407278384699994E-3</v>
      </c>
      <c r="ED26" s="44">
        <v>3.6549707602300001E-3</v>
      </c>
      <c r="EE26" s="44">
        <v>3.8738597478299996E-2</v>
      </c>
      <c r="EF26" s="44">
        <v>5.8677870228000001E-2</v>
      </c>
      <c r="EG26" s="44">
        <v>0.156422064271</v>
      </c>
      <c r="EH26" s="44">
        <v>3.1888118259400001E-2</v>
      </c>
      <c r="EI26" s="44">
        <v>0.18933236436000001</v>
      </c>
      <c r="EJ26" s="44">
        <v>3.2624456259100001E-2</v>
      </c>
      <c r="EK26" s="44">
        <v>2.7307482250099997E-2</v>
      </c>
      <c r="EL26" s="44">
        <v>4.8707415474299999E-2</v>
      </c>
      <c r="EM26" s="44">
        <v>0.23151497612499999</v>
      </c>
      <c r="EN26" s="44">
        <v>8.1130782821899998E-3</v>
      </c>
      <c r="EO26" s="44">
        <v>4.3197877132899994E-3</v>
      </c>
      <c r="EP26" s="44">
        <v>1.7915184398399998E-2</v>
      </c>
      <c r="EQ26" s="44">
        <v>1.95291694777E-2</v>
      </c>
      <c r="ER26" s="44">
        <v>1.0574513307999999E-2</v>
      </c>
      <c r="ES26" s="44">
        <v>1.4432513566600001E-2</v>
      </c>
      <c r="ET26" s="44">
        <v>0.26060669238</v>
      </c>
      <c r="EU26" s="44">
        <v>0.23715359880599998</v>
      </c>
      <c r="EV26" s="44">
        <v>6.5056829053599996E-2</v>
      </c>
      <c r="EW26" s="44">
        <v>0.20658447009399999</v>
      </c>
      <c r="EX26" s="44">
        <v>0.15815989861000002</v>
      </c>
      <c r="EY26" s="44">
        <v>0.34036759700500002</v>
      </c>
      <c r="EZ26" s="44">
        <v>0.34524545567000003</v>
      </c>
      <c r="FA26" s="44">
        <v>1.22840836074E-2</v>
      </c>
      <c r="FB26" s="44">
        <v>4.5054612626900005E-3</v>
      </c>
      <c r="FC26" s="44">
        <v>7.2572451497399998E-3</v>
      </c>
      <c r="FD26" s="44">
        <v>1.2594282195900001E-2</v>
      </c>
      <c r="FE26" s="44">
        <v>2.1410754621999997E-3</v>
      </c>
      <c r="FF26" s="44">
        <v>1.2129151202000001E-3</v>
      </c>
      <c r="FG26" s="44">
        <v>1.05916668025E-2</v>
      </c>
      <c r="FH26" s="44">
        <v>3.9432176656200003E-2</v>
      </c>
      <c r="FI26" s="44">
        <v>3.8272279934400001E-2</v>
      </c>
      <c r="FJ26" s="44">
        <v>0.42483151315599998</v>
      </c>
      <c r="FK26" s="44">
        <v>0.17187997996599999</v>
      </c>
      <c r="FL26" s="44">
        <v>0.32838761680200002</v>
      </c>
      <c r="FM26" s="44">
        <v>0.54636785972700008</v>
      </c>
      <c r="FN26" s="44">
        <v>4.1612628045500002E-3</v>
      </c>
      <c r="FO26" s="44">
        <v>6.41580855227E-3</v>
      </c>
      <c r="FP26" s="44">
        <v>8.8827696475800005E-3</v>
      </c>
      <c r="FQ26" s="44">
        <v>3.4032898468500002E-3</v>
      </c>
      <c r="FR26" s="44">
        <v>3.0066145520100004E-2</v>
      </c>
      <c r="FS26" s="44">
        <v>7.0960569576800003E-3</v>
      </c>
      <c r="FT26" s="44">
        <v>1.0342331161400001E-2</v>
      </c>
      <c r="FU26" s="44">
        <v>1.33040178134E-2</v>
      </c>
      <c r="FV26" s="44">
        <v>6.1358894994499999E-3</v>
      </c>
      <c r="FW26" s="44">
        <v>2.8255238992200001E-2</v>
      </c>
      <c r="FX26" s="44">
        <v>6.8347093881599999E-2</v>
      </c>
      <c r="FY26" s="44">
        <v>5.4012206758700006E-3</v>
      </c>
      <c r="FZ26" s="44">
        <v>2.7888946216199999E-3</v>
      </c>
      <c r="GA26" s="44">
        <v>0</v>
      </c>
      <c r="GB26" s="44">
        <v>1.3201320132E-2</v>
      </c>
      <c r="GC26" s="44">
        <v>2.32747585244E-3</v>
      </c>
      <c r="GD26" s="44">
        <v>1.22249388753E-2</v>
      </c>
      <c r="GE26" s="44">
        <v>1.4699706005900001E-2</v>
      </c>
      <c r="GF26" s="44">
        <v>5.5840964931900003E-3</v>
      </c>
      <c r="GG26" s="44">
        <v>1.7885354875200002E-2</v>
      </c>
      <c r="GH26" s="44">
        <v>3.5144752449100002E-2</v>
      </c>
      <c r="GI26" s="44">
        <v>1.6997769042800003E-2</v>
      </c>
      <c r="GJ26" s="44">
        <v>2.4881037539300002E-2</v>
      </c>
      <c r="GK26" s="44">
        <v>4.2199434527599999E-3</v>
      </c>
      <c r="GL26" s="44">
        <v>0.19940055980800001</v>
      </c>
      <c r="GM26" s="44">
        <v>9.0604687807800011E-2</v>
      </c>
      <c r="GN26" s="44">
        <v>7.3397188887699997E-3</v>
      </c>
      <c r="GO26" s="44">
        <v>2.5625037369799999E-3</v>
      </c>
      <c r="GP26" s="44">
        <v>1.45915410752E-2</v>
      </c>
      <c r="GQ26" s="44">
        <v>0</v>
      </c>
      <c r="GR26" s="44">
        <v>5.7397044052199999E-3</v>
      </c>
      <c r="GS26" s="44">
        <v>8.9726334679200003E-3</v>
      </c>
      <c r="GT26" s="44">
        <v>3.4305317324200002E-2</v>
      </c>
      <c r="GU26" s="44">
        <v>1.47379985798E-2</v>
      </c>
      <c r="GV26" s="44">
        <v>2.2599320690999999E-2</v>
      </c>
      <c r="GW26" s="44">
        <v>0.14738916256199999</v>
      </c>
      <c r="GX26" s="44">
        <v>0.21210707165000001</v>
      </c>
      <c r="GY26" s="44">
        <v>0.31277970669499999</v>
      </c>
      <c r="GZ26" s="44">
        <v>0.28113325265200001</v>
      </c>
      <c r="HA26" s="44">
        <v>1.0907574348E-2</v>
      </c>
      <c r="HB26" s="44">
        <v>5.8790330166499996E-3</v>
      </c>
      <c r="HC26" s="44">
        <v>1.3886515125599999E-2</v>
      </c>
      <c r="HD26" s="44">
        <v>2.4744512904300003E-3</v>
      </c>
      <c r="HE26" s="44">
        <v>9.37382827147E-3</v>
      </c>
      <c r="HF26" s="44">
        <v>0</v>
      </c>
      <c r="HG26" s="44">
        <v>0.16408075398399999</v>
      </c>
      <c r="HH26" s="44">
        <v>7.3481846215700003E-2</v>
      </c>
      <c r="HI26" s="44">
        <v>8.5113121276299997E-2</v>
      </c>
      <c r="HJ26" s="44">
        <v>0.17081053012799999</v>
      </c>
      <c r="HK26" s="44">
        <v>3.4213247369399999E-2</v>
      </c>
      <c r="HL26" s="44">
        <v>0.10383885482900002</v>
      </c>
      <c r="HM26" s="44">
        <v>8.1433224755699998E-3</v>
      </c>
    </row>
    <row r="27" spans="1:221" x14ac:dyDescent="0.3">
      <c r="A27" s="57" t="s">
        <v>628</v>
      </c>
      <c r="B27" s="44">
        <v>4.9739365723599997E-3</v>
      </c>
      <c r="C27" s="44">
        <v>2.01486973867E-3</v>
      </c>
      <c r="D27" s="44">
        <v>4.6299725905599998E-3</v>
      </c>
      <c r="E27" s="44">
        <v>3.2414070299600002E-3</v>
      </c>
      <c r="F27" s="44">
        <v>0</v>
      </c>
      <c r="G27" s="44">
        <v>3.19749316536E-3</v>
      </c>
      <c r="H27" s="44">
        <v>6.6106961062999993E-3</v>
      </c>
      <c r="I27" s="44">
        <v>3.7417681101599995E-3</v>
      </c>
      <c r="J27" s="44">
        <v>2.4624476729900001E-3</v>
      </c>
      <c r="K27" s="44">
        <v>6.2129442255100002E-3</v>
      </c>
      <c r="L27" s="44">
        <v>0</v>
      </c>
      <c r="M27" s="44">
        <v>1.4510278113700001E-2</v>
      </c>
      <c r="N27" s="44">
        <v>2.9670900264599998E-2</v>
      </c>
      <c r="O27" s="44">
        <v>4.8856513306099998E-3</v>
      </c>
      <c r="P27" s="44">
        <v>3.3225019768899997E-3</v>
      </c>
      <c r="Q27" s="44">
        <v>2.2004863074700002E-3</v>
      </c>
      <c r="R27" s="44">
        <v>1.3001956794499998E-3</v>
      </c>
      <c r="S27" s="44">
        <v>3.3323336332399998E-3</v>
      </c>
      <c r="T27" s="44">
        <v>4.3069289873499993E-3</v>
      </c>
      <c r="U27" s="44">
        <v>3.7798469622900004E-2</v>
      </c>
      <c r="V27" s="44">
        <v>1.02637791235E-3</v>
      </c>
      <c r="W27" s="44">
        <v>2.07234558435E-3</v>
      </c>
      <c r="X27" s="44">
        <v>8.2135523614000009E-3</v>
      </c>
      <c r="Y27" s="44">
        <v>6.10603123235E-3</v>
      </c>
      <c r="Z27" s="44">
        <v>1.27275041364E-2</v>
      </c>
      <c r="AA27" s="44">
        <v>7.0781426953599996E-3</v>
      </c>
      <c r="AB27" s="44">
        <v>1.6562049719299999E-3</v>
      </c>
      <c r="AC27" s="44">
        <v>5.4676180322000001E-3</v>
      </c>
      <c r="AD27" s="44">
        <v>0</v>
      </c>
      <c r="AE27" s="44">
        <v>2.5980942978299998E-3</v>
      </c>
      <c r="AF27" s="44">
        <v>1.8947647649499998E-3</v>
      </c>
      <c r="AG27" s="44">
        <v>1.5957234611200001E-2</v>
      </c>
      <c r="AH27" s="44">
        <v>7.7071290944100007E-2</v>
      </c>
      <c r="AI27" s="44">
        <v>8.4950940831700003E-4</v>
      </c>
      <c r="AJ27" s="44">
        <v>1.0576414595499999E-2</v>
      </c>
      <c r="AK27" s="44">
        <v>4.0824658093499997E-3</v>
      </c>
      <c r="AL27" s="44">
        <v>4.96468865196E-3</v>
      </c>
      <c r="AM27" s="44">
        <v>2.3476382758900001E-3</v>
      </c>
      <c r="AN27" s="44">
        <v>1.11111111111E-3</v>
      </c>
      <c r="AO27" s="44">
        <v>3.7094189566099999E-3</v>
      </c>
      <c r="AP27" s="44">
        <v>1.0995656715599999E-3</v>
      </c>
      <c r="AQ27" s="44">
        <v>3.0368368307600001E-3</v>
      </c>
      <c r="AR27" s="44">
        <v>2.33971034386E-3</v>
      </c>
      <c r="AS27" s="44">
        <v>1.1925987322700001E-3</v>
      </c>
      <c r="AT27" s="44">
        <v>6.1748255611800001E-3</v>
      </c>
      <c r="AU27" s="44">
        <v>0.19111056472599999</v>
      </c>
      <c r="AV27" s="44">
        <v>0.135315356341</v>
      </c>
      <c r="AW27" s="44">
        <v>3.7038092253300001E-2</v>
      </c>
      <c r="AX27" s="44">
        <v>0.145651986555</v>
      </c>
      <c r="AY27" s="44">
        <v>3.4385028966799999E-2</v>
      </c>
      <c r="AZ27" s="44">
        <v>2.47383915098E-3</v>
      </c>
      <c r="BA27" s="44">
        <v>1.5831301649600002E-3</v>
      </c>
      <c r="BB27" s="44">
        <v>2.3134224772100001E-3</v>
      </c>
      <c r="BC27" s="44">
        <v>1.9821605550000001E-3</v>
      </c>
      <c r="BD27" s="44">
        <v>3.4466911764700001E-3</v>
      </c>
      <c r="BE27" s="44">
        <v>3.2903034756600002E-3</v>
      </c>
      <c r="BF27" s="44">
        <v>1.51297374991E-2</v>
      </c>
      <c r="BG27" s="44">
        <v>4.9676605299500002E-3</v>
      </c>
      <c r="BH27" s="44">
        <v>0</v>
      </c>
      <c r="BI27" s="44">
        <v>0.26069304762400003</v>
      </c>
      <c r="BJ27" s="44">
        <v>2.3264229954000001E-2</v>
      </c>
      <c r="BK27" s="44">
        <v>9.6190842631800003E-3</v>
      </c>
      <c r="BL27" s="44">
        <v>8.2162517459500005E-3</v>
      </c>
      <c r="BM27" s="44">
        <v>0</v>
      </c>
      <c r="BN27" s="44">
        <v>9.0256780540600001E-3</v>
      </c>
      <c r="BO27" s="44">
        <v>1.9761283693E-3</v>
      </c>
      <c r="BP27" s="44">
        <v>2.6007125952500001E-3</v>
      </c>
      <c r="BQ27" s="44">
        <v>1.4667272913899999E-3</v>
      </c>
      <c r="BR27" s="44">
        <v>0</v>
      </c>
      <c r="BS27" s="44">
        <v>5.9326470075000005E-2</v>
      </c>
      <c r="BT27" s="44">
        <v>7.3495818683800007E-2</v>
      </c>
      <c r="BU27" s="44">
        <v>0</v>
      </c>
      <c r="BV27" s="44">
        <v>7.3835612392599993E-3</v>
      </c>
      <c r="BW27" s="44">
        <v>0.21664560390000001</v>
      </c>
      <c r="BX27" s="44">
        <v>3.38352224666E-2</v>
      </c>
      <c r="BY27" s="44">
        <v>5.60664548601E-2</v>
      </c>
      <c r="BZ27" s="44">
        <v>8.5225927621099998E-2</v>
      </c>
      <c r="CA27" s="44">
        <v>1.5320387605799998E-2</v>
      </c>
      <c r="CB27" s="44">
        <v>2.44439012466E-3</v>
      </c>
      <c r="CC27" s="44">
        <v>5.1214640558599998E-3</v>
      </c>
      <c r="CD27" s="44">
        <v>1.0543740708300001E-3</v>
      </c>
      <c r="CE27" s="44">
        <v>9.9081841601199993E-3</v>
      </c>
      <c r="CF27" s="44">
        <v>1.5689063676699998E-2</v>
      </c>
      <c r="CG27" s="44">
        <v>7.5957913689299994E-2</v>
      </c>
      <c r="CH27" s="44">
        <v>2.4176196117299997E-3</v>
      </c>
      <c r="CI27" s="44">
        <v>7.23846290605E-2</v>
      </c>
      <c r="CJ27" s="44">
        <v>1.1995441732100001E-2</v>
      </c>
      <c r="CK27" s="44">
        <v>0.19326107049799998</v>
      </c>
      <c r="CL27" s="44">
        <v>1.9628301945300002E-2</v>
      </c>
      <c r="CM27" s="44">
        <v>7.1106054680599995E-3</v>
      </c>
      <c r="CN27" s="44">
        <v>4.8278081750899995E-2</v>
      </c>
      <c r="CO27" s="44">
        <v>3.04794416166E-3</v>
      </c>
      <c r="CP27" s="44">
        <v>1.9976826880799999E-3</v>
      </c>
      <c r="CQ27" s="44">
        <v>2.81727175403E-3</v>
      </c>
      <c r="CR27" s="44">
        <v>4.3186750304999993E-3</v>
      </c>
      <c r="CS27" s="44">
        <v>9.7385658802399994E-2</v>
      </c>
      <c r="CT27" s="44">
        <v>0.11951204937599999</v>
      </c>
      <c r="CU27" s="44">
        <v>0.11400831157399999</v>
      </c>
      <c r="CV27" s="44">
        <v>0.19745825018400001</v>
      </c>
      <c r="CW27" s="44">
        <v>2.46867863976E-2</v>
      </c>
      <c r="CX27" s="44">
        <v>0.24059951217900002</v>
      </c>
      <c r="CY27" s="44">
        <v>4.4606093878700001E-2</v>
      </c>
      <c r="CZ27" s="44">
        <v>1.4615182251300001E-2</v>
      </c>
      <c r="DA27" s="44">
        <v>1.45577745133E-2</v>
      </c>
      <c r="DB27" s="44">
        <v>3.5053280987100001E-3</v>
      </c>
      <c r="DC27" s="44">
        <v>4.7782874617699998E-3</v>
      </c>
      <c r="DD27" s="44">
        <v>3.9366978978000004E-3</v>
      </c>
      <c r="DE27" s="44">
        <v>8.5373766349100002E-4</v>
      </c>
      <c r="DF27" s="44">
        <v>4.29491768074E-2</v>
      </c>
      <c r="DG27" s="44">
        <v>0.13343825914399998</v>
      </c>
      <c r="DH27" s="44">
        <v>7.6273287188000005E-3</v>
      </c>
      <c r="DI27" s="44">
        <v>1.9578571253800001E-2</v>
      </c>
      <c r="DJ27" s="44">
        <v>8.5523690062100002E-3</v>
      </c>
      <c r="DK27" s="44">
        <v>5.3993931082099997E-3</v>
      </c>
      <c r="DL27" s="44">
        <v>3.89101273334E-3</v>
      </c>
      <c r="DM27" s="44">
        <v>5.0910664511400004E-3</v>
      </c>
      <c r="DN27" s="44">
        <v>0</v>
      </c>
      <c r="DO27" s="44">
        <v>3.9231071008200002E-3</v>
      </c>
      <c r="DP27" s="44">
        <v>0</v>
      </c>
      <c r="DQ27" s="44">
        <v>8.492424757119999E-4</v>
      </c>
      <c r="DR27" s="44">
        <v>1.30855796912E-2</v>
      </c>
      <c r="DS27" s="44">
        <v>3.08975745404E-2</v>
      </c>
      <c r="DT27" s="44">
        <v>1.1337611392000001E-3</v>
      </c>
      <c r="DU27" s="44">
        <v>6.565126050419999E-2</v>
      </c>
      <c r="DV27" s="44">
        <v>0.23247394195799997</v>
      </c>
      <c r="DW27" s="44">
        <v>5.4872093150899999E-3</v>
      </c>
      <c r="DX27" s="44">
        <v>1.95549844259E-2</v>
      </c>
      <c r="DY27" s="44">
        <v>1.07139030749E-2</v>
      </c>
      <c r="DZ27" s="44">
        <v>2.26346763241E-2</v>
      </c>
      <c r="EA27" s="44">
        <v>1.2461757980200001E-3</v>
      </c>
      <c r="EB27" s="44">
        <v>1.5766156368699998E-3</v>
      </c>
      <c r="EC27" s="44">
        <v>2.0292894104900002E-3</v>
      </c>
      <c r="ED27" s="44">
        <v>2.4366471734899998E-3</v>
      </c>
      <c r="EE27" s="44">
        <v>1.01458231491E-2</v>
      </c>
      <c r="EF27" s="44">
        <v>3.2859607327699998E-2</v>
      </c>
      <c r="EG27" s="44">
        <v>7.3831214335800005E-2</v>
      </c>
      <c r="EH27" s="44">
        <v>1.13886136641E-2</v>
      </c>
      <c r="EI27" s="44">
        <v>0.12239667998999999</v>
      </c>
      <c r="EJ27" s="44">
        <v>1.9333011116500001E-2</v>
      </c>
      <c r="EK27" s="44">
        <v>1.0685536532699999E-2</v>
      </c>
      <c r="EL27" s="44">
        <v>1.4704125426200001E-2</v>
      </c>
      <c r="EM27" s="44">
        <v>1.8087107509800002E-2</v>
      </c>
      <c r="EN27" s="44">
        <v>1.8029062849299999E-3</v>
      </c>
      <c r="EO27" s="44">
        <v>1.23422506094E-3</v>
      </c>
      <c r="EP27" s="44">
        <v>0</v>
      </c>
      <c r="EQ27" s="44">
        <v>1.7753790434300002E-3</v>
      </c>
      <c r="ER27" s="44">
        <v>3.1723539924099998E-3</v>
      </c>
      <c r="ES27" s="44">
        <v>4.3297540699700002E-3</v>
      </c>
      <c r="ET27" s="44">
        <v>1.6380992092400001E-2</v>
      </c>
      <c r="EU27" s="44">
        <v>2.58078916348E-2</v>
      </c>
      <c r="EV27" s="44">
        <v>4.7835903715899998E-2</v>
      </c>
      <c r="EW27" s="44">
        <v>1.9674711437600002E-2</v>
      </c>
      <c r="EX27" s="44">
        <v>2.9327663318400001E-2</v>
      </c>
      <c r="EY27" s="44">
        <v>1.11762494539E-2</v>
      </c>
      <c r="EZ27" s="44">
        <v>1.8795597873100003E-2</v>
      </c>
      <c r="FA27" s="44">
        <v>9.4492950825899994E-4</v>
      </c>
      <c r="FB27" s="44">
        <v>6.4363732324100001E-4</v>
      </c>
      <c r="FC27" s="44">
        <v>0</v>
      </c>
      <c r="FD27" s="44">
        <v>1.39936468843E-3</v>
      </c>
      <c r="FE27" s="44">
        <v>0</v>
      </c>
      <c r="FF27" s="44">
        <v>0</v>
      </c>
      <c r="FG27" s="44">
        <v>1.6294872003799999E-3</v>
      </c>
      <c r="FH27" s="44">
        <v>8.5822972722200006E-2</v>
      </c>
      <c r="FI27" s="44">
        <v>4.3739748496399999E-3</v>
      </c>
      <c r="FJ27" s="44">
        <v>5.0045597099599999E-2</v>
      </c>
      <c r="FK27" s="44">
        <v>2.6180394299500004E-2</v>
      </c>
      <c r="FL27" s="44">
        <v>5.0750813505700001E-2</v>
      </c>
      <c r="FM27" s="44">
        <v>3.3558102708800004E-2</v>
      </c>
      <c r="FN27" s="44">
        <v>1.38708760152E-3</v>
      </c>
      <c r="FO27" s="44">
        <v>5.6138324832400001E-3</v>
      </c>
      <c r="FP27" s="44">
        <v>0</v>
      </c>
      <c r="FQ27" s="44">
        <v>3.4032898468500002E-3</v>
      </c>
      <c r="FR27" s="44">
        <v>0</v>
      </c>
      <c r="FS27" s="44">
        <v>1.6557466234599999E-2</v>
      </c>
      <c r="FT27" s="44">
        <v>3.44744372048E-3</v>
      </c>
      <c r="FU27" s="44">
        <v>5.1115436861900003E-2</v>
      </c>
      <c r="FV27" s="44">
        <v>3.4088274996899996E-3</v>
      </c>
      <c r="FW27" s="44">
        <v>4.7092064987000002E-3</v>
      </c>
      <c r="FX27" s="44">
        <v>2.4604953797400003E-2</v>
      </c>
      <c r="FY27" s="44">
        <v>1.2602848243699999E-2</v>
      </c>
      <c r="FZ27" s="44">
        <v>4.1833419324299997E-3</v>
      </c>
      <c r="GA27" s="44">
        <v>0</v>
      </c>
      <c r="GB27" s="44">
        <v>1.885902876E-3</v>
      </c>
      <c r="GC27" s="44">
        <v>0</v>
      </c>
      <c r="GD27" s="44">
        <v>0</v>
      </c>
      <c r="GE27" s="44">
        <v>2.44995100098E-2</v>
      </c>
      <c r="GF27" s="44">
        <v>5.5840964931900003E-3</v>
      </c>
      <c r="GG27" s="44">
        <v>0</v>
      </c>
      <c r="GH27" s="44">
        <v>6.5896410842200001E-3</v>
      </c>
      <c r="GI27" s="44">
        <v>2.1247211303500003E-3</v>
      </c>
      <c r="GJ27" s="44">
        <v>1.5550648462000001E-3</v>
      </c>
      <c r="GK27" s="44">
        <v>4.2199434527599999E-3</v>
      </c>
      <c r="GL27" s="44">
        <v>2.4770255876700002E-3</v>
      </c>
      <c r="GM27" s="44">
        <v>0</v>
      </c>
      <c r="GN27" s="44">
        <v>1.46794377775E-3</v>
      </c>
      <c r="GO27" s="44">
        <v>5.1250074739700004E-3</v>
      </c>
      <c r="GP27" s="44">
        <v>2.08450586788E-3</v>
      </c>
      <c r="GQ27" s="44">
        <v>0</v>
      </c>
      <c r="GR27" s="44">
        <v>1.72191132157E-3</v>
      </c>
      <c r="GS27" s="44">
        <v>1.1215791834899999E-2</v>
      </c>
      <c r="GT27" s="44">
        <v>0</v>
      </c>
      <c r="GU27" s="44">
        <v>2.67963610542E-3</v>
      </c>
      <c r="GV27" s="44">
        <v>1.32937180535E-3</v>
      </c>
      <c r="GW27" s="44">
        <v>1.0246305418700001E-2</v>
      </c>
      <c r="GX27" s="44">
        <v>1.2726424299E-2</v>
      </c>
      <c r="GY27" s="44">
        <v>4.9179199165899998E-3</v>
      </c>
      <c r="GZ27" s="44">
        <v>3.7584659445399999E-3</v>
      </c>
      <c r="HA27" s="44">
        <v>1.2832440409400001E-3</v>
      </c>
      <c r="HB27" s="44">
        <v>0</v>
      </c>
      <c r="HC27" s="44">
        <v>1.0681934712000001E-3</v>
      </c>
      <c r="HD27" s="44">
        <v>0</v>
      </c>
      <c r="HE27" s="44">
        <v>0</v>
      </c>
      <c r="HF27" s="44">
        <v>0</v>
      </c>
      <c r="HG27" s="44">
        <v>7.8758761912299993E-3</v>
      </c>
      <c r="HH27" s="44">
        <v>5.0243997412399996E-3</v>
      </c>
      <c r="HI27" s="44">
        <v>5.9381247402099996E-3</v>
      </c>
      <c r="HJ27" s="44">
        <v>1.3664842410200001E-2</v>
      </c>
      <c r="HK27" s="44">
        <v>1.5205887719699999E-3</v>
      </c>
      <c r="HL27" s="44">
        <v>7.1613003330000006E-3</v>
      </c>
      <c r="HM27" s="44">
        <v>1.01791530945E-3</v>
      </c>
    </row>
    <row r="28" spans="1:221" x14ac:dyDescent="0.3">
      <c r="A28" s="57" t="s">
        <v>629</v>
      </c>
      <c r="B28" s="44">
        <v>0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44">
        <v>8.2419167401600007E-4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4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4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4">
        <v>0</v>
      </c>
      <c r="AV28" s="44">
        <v>0</v>
      </c>
      <c r="AW28" s="44">
        <v>0</v>
      </c>
      <c r="AX28" s="44">
        <v>0</v>
      </c>
      <c r="AY28" s="44">
        <v>5.2098528737499995E-4</v>
      </c>
      <c r="AZ28" s="44">
        <v>0</v>
      </c>
      <c r="BA28" s="44">
        <v>0</v>
      </c>
      <c r="BB28" s="44">
        <v>0</v>
      </c>
      <c r="BC28" s="44">
        <v>0</v>
      </c>
      <c r="BD28" s="44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4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4">
        <v>0</v>
      </c>
      <c r="BW28" s="44">
        <v>0</v>
      </c>
      <c r="BX28" s="44">
        <v>0</v>
      </c>
      <c r="BY28" s="44">
        <v>0</v>
      </c>
      <c r="BZ28" s="44">
        <v>4.7347737567300001E-3</v>
      </c>
      <c r="CA28" s="44">
        <v>0</v>
      </c>
      <c r="CB28" s="44">
        <v>0</v>
      </c>
      <c r="CC28" s="44">
        <v>0</v>
      </c>
      <c r="CD28" s="44">
        <v>0</v>
      </c>
      <c r="CE28" s="44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3.5553027340299997E-3</v>
      </c>
      <c r="CN28" s="44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1.7073149910800001E-3</v>
      </c>
      <c r="CU28" s="44">
        <v>0</v>
      </c>
      <c r="CV28" s="44">
        <v>0</v>
      </c>
      <c r="CW28" s="44">
        <v>0</v>
      </c>
      <c r="CX28" s="44">
        <v>0</v>
      </c>
      <c r="CY28" s="44">
        <v>0</v>
      </c>
      <c r="CZ28" s="44">
        <v>2.9230364502600002E-3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4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4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4">
        <v>0</v>
      </c>
      <c r="DY28" s="44">
        <v>1.78565051248E-3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4">
        <v>0</v>
      </c>
      <c r="EH28" s="44">
        <v>0</v>
      </c>
      <c r="EI28" s="44">
        <v>0</v>
      </c>
      <c r="EJ28" s="44">
        <v>0</v>
      </c>
      <c r="EK28" s="44">
        <v>1.1872818369599999E-3</v>
      </c>
      <c r="EL28" s="44">
        <v>0</v>
      </c>
      <c r="EM28" s="44">
        <v>3.6174215019499998E-3</v>
      </c>
      <c r="EN28" s="44">
        <v>0</v>
      </c>
      <c r="EO28" s="44">
        <v>0</v>
      </c>
      <c r="EP28" s="44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4">
        <v>1.01602267763E-3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4">
        <v>0</v>
      </c>
      <c r="FI28" s="44">
        <v>0</v>
      </c>
      <c r="FJ28" s="44">
        <v>0</v>
      </c>
      <c r="FK28" s="44">
        <v>5.69139006511E-3</v>
      </c>
      <c r="FL28" s="44">
        <v>1.49267098546E-2</v>
      </c>
      <c r="FM28" s="44">
        <v>1.0486907096500001E-2</v>
      </c>
      <c r="FN28" s="44">
        <v>0</v>
      </c>
      <c r="FO28" s="44">
        <v>0</v>
      </c>
      <c r="FP28" s="44">
        <v>0</v>
      </c>
      <c r="FQ28" s="44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1.9137186286800001E-2</v>
      </c>
      <c r="FY28" s="44">
        <v>0</v>
      </c>
      <c r="FZ28" s="44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6.9998600027999997E-4</v>
      </c>
      <c r="GF28" s="44">
        <v>0</v>
      </c>
      <c r="GG28" s="44">
        <v>0</v>
      </c>
      <c r="GH28" s="44">
        <v>0</v>
      </c>
      <c r="GI28" s="44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4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7.8817733990100007E-4</v>
      </c>
      <c r="GX28" s="44">
        <v>1.4140471443300001E-3</v>
      </c>
      <c r="GY28" s="44">
        <v>0</v>
      </c>
      <c r="GZ28" s="44">
        <v>0</v>
      </c>
      <c r="HA28" s="44">
        <v>0</v>
      </c>
      <c r="HB28" s="44">
        <v>0</v>
      </c>
      <c r="HC28" s="44">
        <v>0</v>
      </c>
      <c r="HD28" s="44">
        <v>0</v>
      </c>
      <c r="HE28" s="44">
        <v>0</v>
      </c>
      <c r="HF28" s="44">
        <v>0</v>
      </c>
      <c r="HG28" s="44">
        <v>0</v>
      </c>
      <c r="HH28" s="44">
        <v>0</v>
      </c>
      <c r="HI28" s="44">
        <v>0</v>
      </c>
      <c r="HJ28" s="44">
        <v>2.0497263615299999E-3</v>
      </c>
      <c r="HK28" s="44">
        <v>0</v>
      </c>
      <c r="HL28" s="44">
        <v>3.9785001850000003E-4</v>
      </c>
      <c r="HM28" s="44">
        <v>0</v>
      </c>
    </row>
    <row r="29" spans="1:221" x14ac:dyDescent="0.3">
      <c r="A29" s="57" t="s">
        <v>630</v>
      </c>
      <c r="B29" s="44">
        <v>0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4.1209583700799997E-3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4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1.24117216299E-3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4">
        <v>0</v>
      </c>
      <c r="AY29" s="44">
        <v>1.56295586213E-3</v>
      </c>
      <c r="AZ29" s="44">
        <v>3.0922989387199997E-4</v>
      </c>
      <c r="BA29" s="44">
        <v>5.2771005498700001E-4</v>
      </c>
      <c r="BB29" s="44">
        <v>0</v>
      </c>
      <c r="BC29" s="44">
        <v>0</v>
      </c>
      <c r="BD29" s="44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4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4">
        <v>0</v>
      </c>
      <c r="BW29" s="44">
        <v>0</v>
      </c>
      <c r="BX29" s="44">
        <v>0</v>
      </c>
      <c r="BY29" s="44">
        <v>0</v>
      </c>
      <c r="BZ29" s="44">
        <v>1.57825791891E-3</v>
      </c>
      <c r="CA29" s="44">
        <v>0</v>
      </c>
      <c r="CB29" s="44">
        <v>0</v>
      </c>
      <c r="CC29" s="44">
        <v>0</v>
      </c>
      <c r="CD29" s="44">
        <v>0</v>
      </c>
      <c r="CE29" s="44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3.09920557031E-3</v>
      </c>
      <c r="CM29" s="44">
        <v>1.06659082021E-2</v>
      </c>
      <c r="CN29" s="44">
        <v>1.6092693916999998E-2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8.5365749554000005E-4</v>
      </c>
      <c r="CU29" s="44">
        <v>0</v>
      </c>
      <c r="CV29" s="44">
        <v>0</v>
      </c>
      <c r="CW29" s="44">
        <v>0</v>
      </c>
      <c r="CX29" s="44">
        <v>0</v>
      </c>
      <c r="CY29" s="44">
        <v>0</v>
      </c>
      <c r="CZ29" s="44">
        <v>0</v>
      </c>
      <c r="DA29" s="44">
        <v>2.6468680933299997E-3</v>
      </c>
      <c r="DB29" s="44">
        <v>0</v>
      </c>
      <c r="DC29" s="44">
        <v>0</v>
      </c>
      <c r="DD29" s="44">
        <v>0</v>
      </c>
      <c r="DE29" s="44">
        <v>0</v>
      </c>
      <c r="DF29" s="44">
        <v>0</v>
      </c>
      <c r="DG29" s="44">
        <v>0</v>
      </c>
      <c r="DH29" s="44">
        <v>0</v>
      </c>
      <c r="DI29" s="47">
        <v>0</v>
      </c>
      <c r="DJ29" s="44">
        <v>0</v>
      </c>
      <c r="DK29" s="44">
        <v>0</v>
      </c>
      <c r="DL29" s="44">
        <v>0</v>
      </c>
      <c r="DM29" s="44">
        <v>1.27276661279E-3</v>
      </c>
      <c r="DN29" s="44">
        <v>0</v>
      </c>
      <c r="DO29" s="44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4">
        <v>0</v>
      </c>
      <c r="DY29" s="44">
        <v>1.78565051248E-3</v>
      </c>
      <c r="DZ29" s="44">
        <v>1.1912987539000001E-3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4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9.1900783913700002E-4</v>
      </c>
      <c r="EM29" s="44">
        <v>0</v>
      </c>
      <c r="EN29" s="44">
        <v>0</v>
      </c>
      <c r="EO29" s="44">
        <v>0</v>
      </c>
      <c r="EP29" s="44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4">
        <v>0</v>
      </c>
      <c r="EZ29" s="44">
        <v>1.97848398665E-3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4">
        <v>0</v>
      </c>
      <c r="FI29" s="44">
        <v>1.09349371241E-3</v>
      </c>
      <c r="FJ29" s="44">
        <v>0</v>
      </c>
      <c r="FK29" s="44">
        <v>0</v>
      </c>
      <c r="FL29" s="44">
        <v>1.79120518255E-2</v>
      </c>
      <c r="FM29" s="44">
        <v>4.1947628386000005E-3</v>
      </c>
      <c r="FN29" s="44">
        <v>0</v>
      </c>
      <c r="FO29" s="44">
        <v>0</v>
      </c>
      <c r="FP29" s="44">
        <v>0</v>
      </c>
      <c r="FQ29" s="44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4">
        <v>0</v>
      </c>
      <c r="GA29" s="44">
        <v>0</v>
      </c>
      <c r="GB29" s="44">
        <v>1.885902876E-3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4">
        <v>0</v>
      </c>
      <c r="GJ29" s="44">
        <v>0</v>
      </c>
      <c r="GK29" s="44">
        <v>0</v>
      </c>
      <c r="GL29" s="44">
        <v>1.23851279384E-3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4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6.3632121494900003E-3</v>
      </c>
      <c r="GY29" s="44">
        <v>4.9179199165899998E-3</v>
      </c>
      <c r="GZ29" s="44">
        <v>1.5033863778199999E-3</v>
      </c>
      <c r="HA29" s="44">
        <v>0</v>
      </c>
      <c r="HB29" s="44">
        <v>0</v>
      </c>
      <c r="HC29" s="44">
        <v>0</v>
      </c>
      <c r="HD29" s="44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4">
        <v>6.8324212051000001E-4</v>
      </c>
      <c r="HK29" s="44">
        <v>0</v>
      </c>
      <c r="HL29" s="44">
        <v>3.9785001850000003E-4</v>
      </c>
      <c r="HM29" s="44">
        <v>0</v>
      </c>
    </row>
    <row r="30" spans="1:221" x14ac:dyDescent="0.3">
      <c r="A30" s="57" t="s">
        <v>631</v>
      </c>
      <c r="B30" s="44">
        <v>0</v>
      </c>
      <c r="C30" s="44">
        <v>0</v>
      </c>
      <c r="D30" s="44">
        <v>0</v>
      </c>
      <c r="E30" s="44">
        <v>0</v>
      </c>
      <c r="F30" s="44">
        <v>4.7834988423900004E-3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6.6450039537800003E-4</v>
      </c>
      <c r="Q30" s="44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4">
        <v>0</v>
      </c>
      <c r="AY30" s="44">
        <v>5.2098528737499995E-4</v>
      </c>
      <c r="AZ30" s="44">
        <v>0</v>
      </c>
      <c r="BA30" s="44">
        <v>0</v>
      </c>
      <c r="BB30" s="44">
        <v>0</v>
      </c>
      <c r="BC30" s="44">
        <v>0</v>
      </c>
      <c r="BD30" s="44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4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4">
        <v>0</v>
      </c>
      <c r="BW30" s="44">
        <v>0</v>
      </c>
      <c r="BX30" s="44">
        <v>0</v>
      </c>
      <c r="BY30" s="44">
        <v>6.4444200988599996E-4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4">
        <v>0</v>
      </c>
      <c r="CF30" s="44">
        <v>1.04593757845E-3</v>
      </c>
      <c r="CG30" s="44">
        <v>0</v>
      </c>
      <c r="CH30" s="44">
        <v>0</v>
      </c>
      <c r="CI30" s="44">
        <v>0</v>
      </c>
      <c r="CJ30" s="44">
        <v>0</v>
      </c>
      <c r="CK30" s="44">
        <v>2.8008850796900002E-3</v>
      </c>
      <c r="CL30" s="44">
        <v>0</v>
      </c>
      <c r="CM30" s="44">
        <v>0</v>
      </c>
      <c r="CN30" s="44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3.4780592429400001E-3</v>
      </c>
      <c r="CT30" s="44">
        <v>8.5365749554000005E-4</v>
      </c>
      <c r="CU30" s="44">
        <v>2.4517916467499999E-3</v>
      </c>
      <c r="CV30" s="44">
        <v>0</v>
      </c>
      <c r="CW30" s="44">
        <v>0</v>
      </c>
      <c r="CX30" s="44">
        <v>2.20733497412E-3</v>
      </c>
      <c r="CY30" s="44">
        <v>0</v>
      </c>
      <c r="CZ30" s="44">
        <v>0</v>
      </c>
      <c r="DA30" s="44">
        <v>1.3234340466600002E-3</v>
      </c>
      <c r="DB30" s="44">
        <v>0</v>
      </c>
      <c r="DC30" s="44">
        <v>0</v>
      </c>
      <c r="DD30" s="44">
        <v>0</v>
      </c>
      <c r="DE30" s="44">
        <v>0</v>
      </c>
      <c r="DF30" s="44">
        <v>0</v>
      </c>
      <c r="DG30" s="44">
        <v>0</v>
      </c>
      <c r="DH30" s="44">
        <v>0</v>
      </c>
      <c r="DI30" s="47">
        <v>0</v>
      </c>
      <c r="DJ30" s="44">
        <v>0</v>
      </c>
      <c r="DK30" s="44">
        <v>1.0798786216399999E-3</v>
      </c>
      <c r="DL30" s="44">
        <v>9.7275318333499999E-4</v>
      </c>
      <c r="DM30" s="44">
        <v>0</v>
      </c>
      <c r="DN30" s="44">
        <v>0</v>
      </c>
      <c r="DO30" s="44">
        <v>0</v>
      </c>
      <c r="DP30" s="44">
        <v>0</v>
      </c>
      <c r="DQ30" s="44">
        <v>0</v>
      </c>
      <c r="DR30" s="44">
        <v>0</v>
      </c>
      <c r="DS30" s="44">
        <v>3.0897574540400003E-3</v>
      </c>
      <c r="DT30" s="44">
        <v>1.1337611392000001E-3</v>
      </c>
      <c r="DU30" s="44">
        <v>6.9106590004399998E-4</v>
      </c>
      <c r="DV30" s="44">
        <v>1.9055241144099999E-3</v>
      </c>
      <c r="DW30" s="44">
        <v>1.0974418630199999E-3</v>
      </c>
      <c r="DX30" s="44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6.7642980349700004E-4</v>
      </c>
      <c r="ED30" s="44">
        <v>0</v>
      </c>
      <c r="EE30" s="44">
        <v>9.2234755900699988E-4</v>
      </c>
      <c r="EF30" s="44">
        <v>1.1735574045600001E-3</v>
      </c>
      <c r="EG30" s="44">
        <v>1.25137651417E-3</v>
      </c>
      <c r="EH30" s="44">
        <v>0</v>
      </c>
      <c r="EI30" s="44">
        <v>0</v>
      </c>
      <c r="EJ30" s="44">
        <v>0</v>
      </c>
      <c r="EK30" s="44">
        <v>5.9364091848100001E-4</v>
      </c>
      <c r="EL30" s="44">
        <v>9.1900783913700002E-4</v>
      </c>
      <c r="EM30" s="44">
        <v>0</v>
      </c>
      <c r="EN30" s="44">
        <v>1.8029062849299999E-3</v>
      </c>
      <c r="EO30" s="44">
        <v>1.85133759141E-3</v>
      </c>
      <c r="EP30" s="44">
        <v>0</v>
      </c>
      <c r="EQ30" s="44">
        <v>5.3261371302800002E-3</v>
      </c>
      <c r="ER30" s="44">
        <v>2.1149026616000001E-3</v>
      </c>
      <c r="ES30" s="44">
        <v>1.1546010853300001E-2</v>
      </c>
      <c r="ET30" s="44">
        <v>0</v>
      </c>
      <c r="EU30" s="44">
        <v>6.9751058472299998E-4</v>
      </c>
      <c r="EV30" s="44">
        <v>8.6104626688599997E-3</v>
      </c>
      <c r="EW30" s="44">
        <v>0</v>
      </c>
      <c r="EX30" s="44">
        <v>2.0948330941699999E-3</v>
      </c>
      <c r="EY30" s="44">
        <v>0</v>
      </c>
      <c r="EZ30" s="44">
        <v>9.892419933230001E-4</v>
      </c>
      <c r="FA30" s="44">
        <v>9.4492950825899994E-4</v>
      </c>
      <c r="FB30" s="44">
        <v>3.2181866162100002E-3</v>
      </c>
      <c r="FC30" s="44">
        <v>9.6763268663199991E-3</v>
      </c>
      <c r="FD30" s="44">
        <v>1.2594282195900001E-2</v>
      </c>
      <c r="FE30" s="44">
        <v>2.35518300843E-2</v>
      </c>
      <c r="FF30" s="44">
        <v>0</v>
      </c>
      <c r="FG30" s="44">
        <v>1.6294872003799999E-3</v>
      </c>
      <c r="FH30" s="44">
        <v>0</v>
      </c>
      <c r="FI30" s="44">
        <v>1.09349371241E-2</v>
      </c>
      <c r="FJ30" s="44">
        <v>3.3363731399700001E-3</v>
      </c>
      <c r="FK30" s="44">
        <v>1.13827801302E-3</v>
      </c>
      <c r="FL30" s="44">
        <v>0</v>
      </c>
      <c r="FM30" s="44">
        <v>2.0973814193000003E-3</v>
      </c>
      <c r="FN30" s="44">
        <v>0</v>
      </c>
      <c r="FO30" s="44">
        <v>0</v>
      </c>
      <c r="FP30" s="44">
        <v>0</v>
      </c>
      <c r="FQ30" s="44">
        <v>2.2688598978999998E-3</v>
      </c>
      <c r="FR30" s="44">
        <v>1.5033072760099998E-2</v>
      </c>
      <c r="FS30" s="44">
        <v>4.7307046384599998E-3</v>
      </c>
      <c r="FT30" s="44">
        <v>0</v>
      </c>
      <c r="FU30" s="44">
        <v>1.4004229277200001E-3</v>
      </c>
      <c r="FV30" s="44">
        <v>2.72706199975E-3</v>
      </c>
      <c r="FW30" s="44">
        <v>2.3546032493500001E-3</v>
      </c>
      <c r="FX30" s="44">
        <v>0</v>
      </c>
      <c r="FY30" s="44">
        <v>0</v>
      </c>
      <c r="FZ30" s="44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4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4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7.5169318890799992E-4</v>
      </c>
      <c r="HA30" s="44">
        <v>0</v>
      </c>
      <c r="HB30" s="44">
        <v>0</v>
      </c>
      <c r="HC30" s="44">
        <v>0</v>
      </c>
      <c r="HD30" s="44">
        <v>0</v>
      </c>
      <c r="HE30" s="44">
        <v>0</v>
      </c>
      <c r="HF30" s="44">
        <v>0</v>
      </c>
      <c r="HG30" s="44">
        <v>0</v>
      </c>
      <c r="HH30" s="44">
        <v>0</v>
      </c>
      <c r="HI30" s="44">
        <v>0</v>
      </c>
      <c r="HJ30" s="44">
        <v>0</v>
      </c>
      <c r="HK30" s="44">
        <v>0</v>
      </c>
      <c r="HL30" s="44">
        <v>0</v>
      </c>
      <c r="HM30" s="44">
        <v>0</v>
      </c>
    </row>
    <row r="31" spans="1:221" x14ac:dyDescent="0.3">
      <c r="A31" s="57" t="s">
        <v>632</v>
      </c>
      <c r="B31" s="44">
        <v>1.4921809717100001E-3</v>
      </c>
      <c r="C31" s="44">
        <v>4.0297394773400001E-3</v>
      </c>
      <c r="D31" s="44">
        <v>5.5559671086700003E-3</v>
      </c>
      <c r="E31" s="44">
        <v>1.9448442179799998E-3</v>
      </c>
      <c r="F31" s="44">
        <v>1.91339953696E-3</v>
      </c>
      <c r="G31" s="44">
        <v>3.19749316536E-3</v>
      </c>
      <c r="H31" s="44">
        <v>0</v>
      </c>
      <c r="I31" s="44">
        <v>3.1181400918000005E-3</v>
      </c>
      <c r="J31" s="44">
        <v>2.4624476729900001E-3</v>
      </c>
      <c r="K31" s="44">
        <v>8.8756346078699999E-4</v>
      </c>
      <c r="L31" s="44">
        <v>9.5439882418099989E-3</v>
      </c>
      <c r="M31" s="44">
        <v>7.980652962519999E-2</v>
      </c>
      <c r="N31" s="44">
        <v>0.29835738599400002</v>
      </c>
      <c r="O31" s="44">
        <v>1.46569539918E-3</v>
      </c>
      <c r="P31" s="44">
        <v>0</v>
      </c>
      <c r="Q31" s="44">
        <v>2.2004863074700002E-3</v>
      </c>
      <c r="R31" s="44">
        <v>6.5009783972499991E-4</v>
      </c>
      <c r="S31" s="44">
        <v>0</v>
      </c>
      <c r="T31" s="44">
        <v>2.58415739241E-3</v>
      </c>
      <c r="U31" s="44">
        <v>1.0141052825699999E-2</v>
      </c>
      <c r="V31" s="44">
        <v>0</v>
      </c>
      <c r="W31" s="44">
        <v>1.0361727921699999E-3</v>
      </c>
      <c r="X31" s="44">
        <v>8.2135523614000009E-3</v>
      </c>
      <c r="Y31" s="44">
        <v>7.6325390404399993E-3</v>
      </c>
      <c r="Z31" s="44">
        <v>1.0182003309200001E-2</v>
      </c>
      <c r="AA31" s="44">
        <v>2.6543035107600001E-2</v>
      </c>
      <c r="AB31" s="44">
        <v>8.2810248596400012E-3</v>
      </c>
      <c r="AC31" s="44">
        <v>0</v>
      </c>
      <c r="AD31" s="44">
        <v>1.4561763720800001E-3</v>
      </c>
      <c r="AE31" s="44">
        <v>1.29904714892E-3</v>
      </c>
      <c r="AF31" s="44">
        <v>1.8947647649499998E-3</v>
      </c>
      <c r="AG31" s="44">
        <v>1.9946543264099999E-2</v>
      </c>
      <c r="AH31" s="44">
        <v>3.0828516377600004E-2</v>
      </c>
      <c r="AI31" s="44">
        <v>3.3980376332699998E-3</v>
      </c>
      <c r="AJ31" s="44">
        <v>1.0576414595499999E-2</v>
      </c>
      <c r="AK31" s="44">
        <v>1.2247397428E-2</v>
      </c>
      <c r="AL31" s="44">
        <v>2.48234432598E-3</v>
      </c>
      <c r="AM31" s="44">
        <v>3.4040755000500002E-2</v>
      </c>
      <c r="AN31" s="44">
        <v>1.11111111111E-3</v>
      </c>
      <c r="AO31" s="44">
        <v>7.41883791323E-4</v>
      </c>
      <c r="AP31" s="44">
        <v>1.0995656715599999E-3</v>
      </c>
      <c r="AQ31" s="44">
        <v>3.0368368307600001E-3</v>
      </c>
      <c r="AR31" s="44">
        <v>7.7990344795300008E-4</v>
      </c>
      <c r="AS31" s="44">
        <v>5.9629936613399997E-4</v>
      </c>
      <c r="AT31" s="44">
        <v>6.8248071991999998E-3</v>
      </c>
      <c r="AU31" s="44">
        <v>5.5880282083700002E-3</v>
      </c>
      <c r="AV31" s="44">
        <v>4.5538821845599996E-3</v>
      </c>
      <c r="AW31" s="44">
        <v>1.1396336078000001E-2</v>
      </c>
      <c r="AX31" s="44">
        <v>1.55132293372E-2</v>
      </c>
      <c r="AY31" s="44">
        <v>7.5021881382100003E-2</v>
      </c>
      <c r="AZ31" s="44">
        <v>1.3606115330400001E-2</v>
      </c>
      <c r="BA31" s="44">
        <v>5.2771005498700001E-4</v>
      </c>
      <c r="BB31" s="44">
        <v>0</v>
      </c>
      <c r="BC31" s="44">
        <v>1.9821605550000001E-3</v>
      </c>
      <c r="BD31" s="44">
        <v>1.1488970588199999E-3</v>
      </c>
      <c r="BE31" s="44">
        <v>5.4838391261000001E-3</v>
      </c>
      <c r="BF31" s="44">
        <v>0</v>
      </c>
      <c r="BG31" s="44">
        <v>9.9353210599000008E-4</v>
      </c>
      <c r="BH31" s="44">
        <v>2.0091752335699999E-3</v>
      </c>
      <c r="BI31" s="44">
        <v>1.4319165782200001E-2</v>
      </c>
      <c r="BJ31" s="44">
        <v>0</v>
      </c>
      <c r="BK31" s="44">
        <v>1.2023855328999999E-2</v>
      </c>
      <c r="BL31" s="44">
        <v>0</v>
      </c>
      <c r="BM31" s="44">
        <v>6.0754532092099994E-2</v>
      </c>
      <c r="BN31" s="44">
        <v>4.51283902703E-3</v>
      </c>
      <c r="BO31" s="44">
        <v>9.8806418464899995E-4</v>
      </c>
      <c r="BP31" s="44">
        <v>8.66904198417E-4</v>
      </c>
      <c r="BQ31" s="44">
        <v>2.9334545827900001E-3</v>
      </c>
      <c r="BR31" s="44">
        <v>0</v>
      </c>
      <c r="BS31" s="44">
        <v>3.4897923573500001E-3</v>
      </c>
      <c r="BT31" s="44">
        <v>3.9727469558800002E-3</v>
      </c>
      <c r="BU31" s="44">
        <v>0</v>
      </c>
      <c r="BV31" s="44">
        <v>0</v>
      </c>
      <c r="BW31" s="44">
        <v>2.3212028989199999E-2</v>
      </c>
      <c r="BX31" s="44">
        <v>8.45880561665E-3</v>
      </c>
      <c r="BY31" s="44">
        <v>4.1244288632700001E-2</v>
      </c>
      <c r="BZ31" s="44">
        <v>0.134151923107</v>
      </c>
      <c r="CA31" s="44">
        <v>9.5752422536300008E-2</v>
      </c>
      <c r="CB31" s="44">
        <v>4.8887802493299999E-3</v>
      </c>
      <c r="CC31" s="44">
        <v>0</v>
      </c>
      <c r="CD31" s="44">
        <v>3.1631222125000002E-3</v>
      </c>
      <c r="CE31" s="44">
        <v>3.3027280533699998E-3</v>
      </c>
      <c r="CF31" s="44">
        <v>5.2296878922300002E-3</v>
      </c>
      <c r="CG31" s="44">
        <v>1.12530242503E-2</v>
      </c>
      <c r="CH31" s="44">
        <v>2.4176196117299997E-3</v>
      </c>
      <c r="CI31" s="44">
        <v>1.26990577299E-2</v>
      </c>
      <c r="CJ31" s="44">
        <v>2.3990883464299999E-2</v>
      </c>
      <c r="CK31" s="44">
        <v>8.9628322549899997E-2</v>
      </c>
      <c r="CL31" s="44">
        <v>0.13843118214</v>
      </c>
      <c r="CM31" s="44">
        <v>0.33064315426500002</v>
      </c>
      <c r="CN31" s="44">
        <v>0.249436755713</v>
      </c>
      <c r="CO31" s="44">
        <v>6.0958883233300006E-3</v>
      </c>
      <c r="CP31" s="44">
        <v>0</v>
      </c>
      <c r="CQ31" s="44">
        <v>1.87818116936E-3</v>
      </c>
      <c r="CR31" s="44">
        <v>1.07966875763E-3</v>
      </c>
      <c r="CS31" s="44">
        <v>1.1593530809800001E-2</v>
      </c>
      <c r="CT31" s="44">
        <v>2.4756067370600002E-2</v>
      </c>
      <c r="CU31" s="44">
        <v>3.4325083054400005E-2</v>
      </c>
      <c r="CV31" s="44">
        <v>4.4113013338899998E-2</v>
      </c>
      <c r="CW31" s="44">
        <v>1.8515089798200001E-2</v>
      </c>
      <c r="CX31" s="44">
        <v>0.11588508614100002</v>
      </c>
      <c r="CY31" s="44">
        <v>0.22646170738400001</v>
      </c>
      <c r="CZ31" s="44">
        <v>0.417994212388</v>
      </c>
      <c r="DA31" s="44">
        <v>9.3963817313199999E-2</v>
      </c>
      <c r="DB31" s="44">
        <v>0</v>
      </c>
      <c r="DC31" s="44">
        <v>0</v>
      </c>
      <c r="DD31" s="44">
        <v>0</v>
      </c>
      <c r="DE31" s="44">
        <v>4.26868831745E-3</v>
      </c>
      <c r="DF31" s="44">
        <v>2.86327845383E-2</v>
      </c>
      <c r="DG31" s="44">
        <v>6.1586888835700002E-2</v>
      </c>
      <c r="DH31" s="44">
        <v>9.5341608985000006E-4</v>
      </c>
      <c r="DI31" s="47">
        <v>2.0190401605399998E-2</v>
      </c>
      <c r="DJ31" s="44">
        <v>1.7104738012399999E-2</v>
      </c>
      <c r="DK31" s="44">
        <v>1.5118300703E-2</v>
      </c>
      <c r="DL31" s="44">
        <v>4.4746646433399997E-2</v>
      </c>
      <c r="DM31" s="44">
        <v>0.14891369369600002</v>
      </c>
      <c r="DN31" s="44">
        <v>0</v>
      </c>
      <c r="DO31" s="44">
        <v>1.5692428403299999E-2</v>
      </c>
      <c r="DP31" s="44">
        <v>5.0139136102700004E-3</v>
      </c>
      <c r="DQ31" s="44">
        <v>3.3969699028500002E-3</v>
      </c>
      <c r="DR31" s="44">
        <v>1.24313007066E-2</v>
      </c>
      <c r="DS31" s="44">
        <v>2.1628302178299998E-2</v>
      </c>
      <c r="DT31" s="44">
        <v>9.0700891136299994E-3</v>
      </c>
      <c r="DU31" s="44">
        <v>4.76835471031E-2</v>
      </c>
      <c r="DV31" s="44">
        <v>7.3680265757100002E-2</v>
      </c>
      <c r="DW31" s="44">
        <v>4.7190000109700002E-2</v>
      </c>
      <c r="DX31" s="44">
        <v>1.3502251151199999E-2</v>
      </c>
      <c r="DY31" s="44">
        <v>0.70533195243000002</v>
      </c>
      <c r="DZ31" s="44">
        <v>0.27042481713600003</v>
      </c>
      <c r="EA31" s="44">
        <v>2.4923515960400002E-3</v>
      </c>
      <c r="EB31" s="44">
        <v>2.3649234553099999E-3</v>
      </c>
      <c r="EC31" s="44">
        <v>4.0585788209800003E-3</v>
      </c>
      <c r="ED31" s="44">
        <v>3.6549707602300001E-3</v>
      </c>
      <c r="EE31" s="44">
        <v>2.9515121888199998E-2</v>
      </c>
      <c r="EF31" s="44">
        <v>7.0413444273599995E-3</v>
      </c>
      <c r="EG31" s="44">
        <v>3.2535789368300004E-2</v>
      </c>
      <c r="EH31" s="44">
        <v>5.6943068320300001E-3</v>
      </c>
      <c r="EI31" s="44">
        <v>5.35485474956E-2</v>
      </c>
      <c r="EJ31" s="44">
        <v>1.32914451426E-2</v>
      </c>
      <c r="EK31" s="44">
        <v>2.01837912284E-2</v>
      </c>
      <c r="EL31" s="44">
        <v>3.0327258691499999E-2</v>
      </c>
      <c r="EM31" s="44">
        <v>0.32556793517600002</v>
      </c>
      <c r="EN31" s="44">
        <v>8.1130782821899998E-3</v>
      </c>
      <c r="EO31" s="44">
        <v>3.7026751828199999E-3</v>
      </c>
      <c r="EP31" s="44">
        <v>1.0237248227699999E-2</v>
      </c>
      <c r="EQ31" s="44">
        <v>8.8768952171300007E-3</v>
      </c>
      <c r="ER31" s="44">
        <v>3.1723539924099998E-3</v>
      </c>
      <c r="ES31" s="44">
        <v>5.7730054266299999E-3</v>
      </c>
      <c r="ET31" s="44">
        <v>2.23377164897E-2</v>
      </c>
      <c r="EU31" s="44">
        <v>1.6042743448600003E-2</v>
      </c>
      <c r="EV31" s="44">
        <v>6.6970265202299997E-3</v>
      </c>
      <c r="EW31" s="44">
        <v>1.3116474291699999E-2</v>
      </c>
      <c r="EX31" s="44">
        <v>3.2469912959699997E-2</v>
      </c>
      <c r="EY31" s="44">
        <v>0.39828088962899999</v>
      </c>
      <c r="EZ31" s="44">
        <v>6.9741560529199997E-2</v>
      </c>
      <c r="FA31" s="44">
        <v>6.6145065578099996E-3</v>
      </c>
      <c r="FB31" s="44">
        <v>2.5745492929599998E-3</v>
      </c>
      <c r="FC31" s="44">
        <v>4.8381634331599995E-3</v>
      </c>
      <c r="FD31" s="44">
        <v>1.1194917507499999E-2</v>
      </c>
      <c r="FE31" s="44">
        <v>3.2116131933099998E-3</v>
      </c>
      <c r="FF31" s="44">
        <v>3.6387453606E-3</v>
      </c>
      <c r="FG31" s="44">
        <v>8.1474360018899995E-3</v>
      </c>
      <c r="FH31" s="44">
        <v>3.2473557246199998E-2</v>
      </c>
      <c r="FI31" s="44">
        <v>1.8589393111E-2</v>
      </c>
      <c r="FJ31" s="44">
        <v>8.3409328499299995E-2</v>
      </c>
      <c r="FK31" s="44">
        <v>0.73191276237299996</v>
      </c>
      <c r="FL31" s="44">
        <v>2.5375406752799998</v>
      </c>
      <c r="FM31" s="44">
        <v>0.520150591986</v>
      </c>
      <c r="FN31" s="44">
        <v>2.7741752030299997E-3</v>
      </c>
      <c r="FO31" s="44">
        <v>6.41580855227E-3</v>
      </c>
      <c r="FP31" s="44">
        <v>2.2206924118899998E-3</v>
      </c>
      <c r="FQ31" s="44">
        <v>1.1344299489499999E-3</v>
      </c>
      <c r="FR31" s="44">
        <v>0</v>
      </c>
      <c r="FS31" s="44">
        <v>7.0960569576800003E-3</v>
      </c>
      <c r="FT31" s="44">
        <v>6.89488744096E-3</v>
      </c>
      <c r="FU31" s="44">
        <v>1.1903594885699999E-2</v>
      </c>
      <c r="FV31" s="44">
        <v>2.72706199975E-3</v>
      </c>
      <c r="FW31" s="44">
        <v>1.4127619496100001E-2</v>
      </c>
      <c r="FX31" s="44">
        <v>0.33079993438700001</v>
      </c>
      <c r="FY31" s="44">
        <v>1.8004068919600001E-3</v>
      </c>
      <c r="FZ31" s="44">
        <v>4.1833419324299997E-3</v>
      </c>
      <c r="GA31" s="44">
        <v>0</v>
      </c>
      <c r="GB31" s="44">
        <v>2.0744931636E-2</v>
      </c>
      <c r="GC31" s="44">
        <v>2.32747585244E-3</v>
      </c>
      <c r="GD31" s="44">
        <v>0</v>
      </c>
      <c r="GE31" s="44">
        <v>5.5998880022399998E-3</v>
      </c>
      <c r="GF31" s="44">
        <v>9.772168863080001E-3</v>
      </c>
      <c r="GG31" s="44">
        <v>1.4904462395999999E-2</v>
      </c>
      <c r="GH31" s="44">
        <v>1.0982735140400001E-2</v>
      </c>
      <c r="GI31" s="44">
        <v>6.3741633910500001E-3</v>
      </c>
      <c r="GJ31" s="44">
        <v>9.3303890772200009E-3</v>
      </c>
      <c r="GK31" s="44">
        <v>8.4398869055199999E-3</v>
      </c>
      <c r="GL31" s="44">
        <v>0.28361942978900001</v>
      </c>
      <c r="GM31" s="44">
        <v>1.5757337010000001E-2</v>
      </c>
      <c r="GN31" s="44">
        <v>9.5416345554000005E-3</v>
      </c>
      <c r="GO31" s="44">
        <v>3.4166716493100003E-3</v>
      </c>
      <c r="GP31" s="44">
        <v>0</v>
      </c>
      <c r="GQ31" s="44">
        <v>0</v>
      </c>
      <c r="GR31" s="44">
        <v>4.5917635241800002E-3</v>
      </c>
      <c r="GS31" s="44">
        <v>0</v>
      </c>
      <c r="GT31" s="44">
        <v>2.57289879931E-2</v>
      </c>
      <c r="GU31" s="44">
        <v>1.07185444217E-2</v>
      </c>
      <c r="GV31" s="44">
        <v>1.12996603455E-2</v>
      </c>
      <c r="GW31" s="44">
        <v>0.114285714286</v>
      </c>
      <c r="GX31" s="44">
        <v>0.39664022398499998</v>
      </c>
      <c r="GY31" s="44">
        <v>0.59703547787400002</v>
      </c>
      <c r="GZ31" s="44">
        <v>0.45627776566700001</v>
      </c>
      <c r="HA31" s="44">
        <v>7.0578422251500001E-3</v>
      </c>
      <c r="HB31" s="44">
        <v>7.0548396199799999E-3</v>
      </c>
      <c r="HC31" s="44">
        <v>9.613741240809999E-3</v>
      </c>
      <c r="HD31" s="44">
        <v>4.9489025808499999E-3</v>
      </c>
      <c r="HE31" s="44">
        <v>6.2492188476399998E-3</v>
      </c>
      <c r="HF31" s="44">
        <v>0</v>
      </c>
      <c r="HG31" s="44">
        <v>1.96896904781E-2</v>
      </c>
      <c r="HH31" s="44">
        <v>3.0146398447500004E-2</v>
      </c>
      <c r="HI31" s="44">
        <v>4.1566873181399996E-2</v>
      </c>
      <c r="HJ31" s="44">
        <v>0.21795423644300002</v>
      </c>
      <c r="HK31" s="44">
        <v>5.3220607018999999E-2</v>
      </c>
      <c r="HL31" s="44">
        <v>0.287247713357</v>
      </c>
      <c r="HM31" s="44">
        <v>7.12540716612E-3</v>
      </c>
    </row>
    <row r="32" spans="1:221" x14ac:dyDescent="0.3">
      <c r="A32" s="57" t="s">
        <v>633</v>
      </c>
      <c r="B32" s="44">
        <v>0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4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1.2634558043199998E-3</v>
      </c>
      <c r="BJ32" s="44">
        <v>0</v>
      </c>
      <c r="BK32" s="44">
        <v>0</v>
      </c>
      <c r="BL32" s="44">
        <v>0</v>
      </c>
      <c r="BM32" s="44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4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4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4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4">
        <v>1.54292414985E-3</v>
      </c>
      <c r="CX32" s="44">
        <v>0</v>
      </c>
      <c r="CY32" s="44">
        <v>0</v>
      </c>
      <c r="CZ32" s="44">
        <v>2.9230364502600002E-3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4">
        <v>0</v>
      </c>
      <c r="DG32" s="44">
        <v>1.1404979413999999E-3</v>
      </c>
      <c r="DH32" s="44">
        <v>0</v>
      </c>
      <c r="DI32" s="47">
        <v>6.1183035167999996E-4</v>
      </c>
      <c r="DJ32" s="44">
        <v>0</v>
      </c>
      <c r="DK32" s="44">
        <v>1.0798786216399999E-3</v>
      </c>
      <c r="DL32" s="44">
        <v>0</v>
      </c>
      <c r="DM32" s="44">
        <v>0</v>
      </c>
      <c r="DN32" s="44">
        <v>0</v>
      </c>
      <c r="DO32" s="44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6.3517470480299999E-4</v>
      </c>
      <c r="DW32" s="44">
        <v>0</v>
      </c>
      <c r="DX32" s="44">
        <v>4.6559486728200002E-4</v>
      </c>
      <c r="DY32" s="44">
        <v>8.9282525624099999E-3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9.2234755900699988E-4</v>
      </c>
      <c r="EF32" s="44">
        <v>0</v>
      </c>
      <c r="EG32" s="44">
        <v>0</v>
      </c>
      <c r="EH32" s="44">
        <v>0</v>
      </c>
      <c r="EI32" s="44">
        <v>0</v>
      </c>
      <c r="EJ32" s="44">
        <v>0</v>
      </c>
      <c r="EK32" s="44">
        <v>5.9364091848100001E-4</v>
      </c>
      <c r="EL32" s="44">
        <v>0</v>
      </c>
      <c r="EM32" s="44">
        <v>0</v>
      </c>
      <c r="EN32" s="44">
        <v>0</v>
      </c>
      <c r="EO32" s="44">
        <v>0</v>
      </c>
      <c r="EP32" s="44">
        <v>0</v>
      </c>
      <c r="EQ32" s="44">
        <v>0</v>
      </c>
      <c r="ER32" s="44">
        <v>0</v>
      </c>
      <c r="ES32" s="44">
        <v>0</v>
      </c>
      <c r="ET32" s="44">
        <v>4.46754329794E-3</v>
      </c>
      <c r="EU32" s="44">
        <v>0</v>
      </c>
      <c r="EV32" s="44">
        <v>0</v>
      </c>
      <c r="EW32" s="44">
        <v>3.27911857293E-3</v>
      </c>
      <c r="EX32" s="44">
        <v>1.0474165470900001E-3</v>
      </c>
      <c r="EY32" s="44">
        <v>1.2192272131500001E-2</v>
      </c>
      <c r="EZ32" s="44">
        <v>4.9462099666100002E-4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4">
        <v>0</v>
      </c>
      <c r="FI32" s="44">
        <v>0</v>
      </c>
      <c r="FJ32" s="44">
        <v>0</v>
      </c>
      <c r="FK32" s="44">
        <v>1.47976141693E-2</v>
      </c>
      <c r="FL32" s="44">
        <v>5.9706839418500003E-2</v>
      </c>
      <c r="FM32" s="44">
        <v>1.2584288515799999E-2</v>
      </c>
      <c r="FN32" s="44">
        <v>0</v>
      </c>
      <c r="FO32" s="44">
        <v>0</v>
      </c>
      <c r="FP32" s="44">
        <v>0</v>
      </c>
      <c r="FQ32" s="44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2.18710700421E-2</v>
      </c>
      <c r="FY32" s="44">
        <v>0</v>
      </c>
      <c r="FZ32" s="44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6.9998600027999997E-4</v>
      </c>
      <c r="GF32" s="44">
        <v>0</v>
      </c>
      <c r="GG32" s="44">
        <v>0</v>
      </c>
      <c r="GH32" s="44">
        <v>0</v>
      </c>
      <c r="GI32" s="44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4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4">
        <v>0</v>
      </c>
      <c r="HB32" s="44">
        <v>0</v>
      </c>
      <c r="HC32" s="44">
        <v>0</v>
      </c>
      <c r="HD32" s="44">
        <v>0</v>
      </c>
      <c r="HE32" s="44">
        <v>0</v>
      </c>
      <c r="HF32" s="44">
        <v>0</v>
      </c>
      <c r="HG32" s="44">
        <v>0</v>
      </c>
      <c r="HH32" s="44">
        <v>6.2804996765499996E-4</v>
      </c>
      <c r="HI32" s="44">
        <v>0</v>
      </c>
      <c r="HJ32" s="44">
        <v>0</v>
      </c>
      <c r="HK32" s="44">
        <v>7.6029438598600001E-4</v>
      </c>
      <c r="HL32" s="44">
        <v>0</v>
      </c>
      <c r="HM32" s="44">
        <v>0</v>
      </c>
    </row>
    <row r="33" spans="1:221" x14ac:dyDescent="0.3">
      <c r="A33" s="57" t="s">
        <v>634</v>
      </c>
      <c r="B33" s="44">
        <v>0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9.5439882418099989E-4</v>
      </c>
      <c r="M33" s="44">
        <v>0</v>
      </c>
      <c r="N33" s="44">
        <v>8.2419167401600007E-4</v>
      </c>
      <c r="O33" s="44">
        <v>0</v>
      </c>
      <c r="P33" s="44">
        <v>6.6450039537800003E-4</v>
      </c>
      <c r="Q33" s="44">
        <v>0</v>
      </c>
      <c r="R33" s="44">
        <v>6.5009783972499991E-4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2.4662813102100001E-2</v>
      </c>
      <c r="AI33" s="44">
        <v>0</v>
      </c>
      <c r="AJ33" s="44">
        <v>0</v>
      </c>
      <c r="AK33" s="44">
        <v>0</v>
      </c>
      <c r="AL33" s="44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9.7497245702800003E-4</v>
      </c>
      <c r="AU33" s="44">
        <v>1.1176056416700002E-3</v>
      </c>
      <c r="AV33" s="44">
        <v>2.6022183911800002E-3</v>
      </c>
      <c r="AW33" s="44">
        <v>2.8490840194899999E-3</v>
      </c>
      <c r="AX33" s="44">
        <v>3.4473842971600001E-3</v>
      </c>
      <c r="AY33" s="44">
        <v>5.2098528737499995E-4</v>
      </c>
      <c r="AZ33" s="44">
        <v>0</v>
      </c>
      <c r="BA33" s="44">
        <v>0</v>
      </c>
      <c r="BB33" s="44">
        <v>0</v>
      </c>
      <c r="BC33" s="44">
        <v>0</v>
      </c>
      <c r="BD33" s="44">
        <v>0</v>
      </c>
      <c r="BE33" s="44">
        <v>0</v>
      </c>
      <c r="BF33" s="44">
        <v>2.5216229165100001E-3</v>
      </c>
      <c r="BG33" s="44">
        <v>0</v>
      </c>
      <c r="BH33" s="44">
        <v>0</v>
      </c>
      <c r="BI33" s="44">
        <v>3.7903674129499999E-3</v>
      </c>
      <c r="BJ33" s="44">
        <v>0</v>
      </c>
      <c r="BK33" s="44">
        <v>0</v>
      </c>
      <c r="BL33" s="44">
        <v>0</v>
      </c>
      <c r="BM33" s="44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4">
        <v>0</v>
      </c>
      <c r="BW33" s="44">
        <v>0</v>
      </c>
      <c r="BX33" s="44">
        <v>0</v>
      </c>
      <c r="BY33" s="44">
        <v>1.9333260296599999E-3</v>
      </c>
      <c r="BZ33" s="44">
        <v>3.1565158378199999E-3</v>
      </c>
      <c r="CA33" s="44">
        <v>0</v>
      </c>
      <c r="CB33" s="44">
        <v>0</v>
      </c>
      <c r="CC33" s="44">
        <v>0</v>
      </c>
      <c r="CD33" s="44">
        <v>0</v>
      </c>
      <c r="CE33" s="44">
        <v>0</v>
      </c>
      <c r="CF33" s="44">
        <v>0</v>
      </c>
      <c r="CG33" s="44">
        <v>0</v>
      </c>
      <c r="CH33" s="44">
        <v>0</v>
      </c>
      <c r="CI33" s="44">
        <v>0</v>
      </c>
      <c r="CJ33" s="44">
        <v>2.99886043304E-3</v>
      </c>
      <c r="CK33" s="44">
        <v>0</v>
      </c>
      <c r="CL33" s="44">
        <v>9.2976167109199998E-3</v>
      </c>
      <c r="CM33" s="44">
        <v>0</v>
      </c>
      <c r="CN33" s="44">
        <v>0</v>
      </c>
      <c r="CO33" s="44">
        <v>0</v>
      </c>
      <c r="CP33" s="44">
        <v>0</v>
      </c>
      <c r="CQ33" s="44">
        <v>0</v>
      </c>
      <c r="CR33" s="44">
        <v>0</v>
      </c>
      <c r="CS33" s="44">
        <v>1.1593530809800001E-2</v>
      </c>
      <c r="CT33" s="44">
        <v>3.4146299821600002E-3</v>
      </c>
      <c r="CU33" s="44">
        <v>0</v>
      </c>
      <c r="CV33" s="44">
        <v>2.1006196828100001E-3</v>
      </c>
      <c r="CW33" s="44">
        <v>1.54292414985E-3</v>
      </c>
      <c r="CX33" s="44">
        <v>2.0969682254100001E-2</v>
      </c>
      <c r="CY33" s="44">
        <v>0</v>
      </c>
      <c r="CZ33" s="44">
        <v>0</v>
      </c>
      <c r="DA33" s="44">
        <v>1.3234340466600002E-3</v>
      </c>
      <c r="DB33" s="44">
        <v>0</v>
      </c>
      <c r="DC33" s="44">
        <v>0</v>
      </c>
      <c r="DD33" s="44">
        <v>0</v>
      </c>
      <c r="DE33" s="44">
        <v>0</v>
      </c>
      <c r="DF33" s="44">
        <v>0</v>
      </c>
      <c r="DG33" s="44">
        <v>1.1404979413999999E-3</v>
      </c>
      <c r="DH33" s="44">
        <v>0</v>
      </c>
      <c r="DI33" s="47">
        <v>0</v>
      </c>
      <c r="DJ33" s="44">
        <v>0</v>
      </c>
      <c r="DK33" s="44">
        <v>0</v>
      </c>
      <c r="DL33" s="44">
        <v>9.7275318333499999E-4</v>
      </c>
      <c r="DM33" s="44">
        <v>0</v>
      </c>
      <c r="DN33" s="44">
        <v>0</v>
      </c>
      <c r="DO33" s="44">
        <v>0</v>
      </c>
      <c r="DP33" s="44">
        <v>8.3565226837800004E-4</v>
      </c>
      <c r="DQ33" s="44">
        <v>0</v>
      </c>
      <c r="DR33" s="44">
        <v>0</v>
      </c>
      <c r="DS33" s="44">
        <v>0</v>
      </c>
      <c r="DT33" s="44">
        <v>0</v>
      </c>
      <c r="DU33" s="44">
        <v>1.3821318000899999E-3</v>
      </c>
      <c r="DV33" s="44">
        <v>6.3517470480299999E-4</v>
      </c>
      <c r="DW33" s="44">
        <v>0</v>
      </c>
      <c r="DX33" s="44">
        <v>4.6559486728200002E-4</v>
      </c>
      <c r="DY33" s="44">
        <v>1.78565051248E-3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1.1735574045600001E-3</v>
      </c>
      <c r="EG33" s="44">
        <v>1.25137651417E-3</v>
      </c>
      <c r="EH33" s="44">
        <v>0</v>
      </c>
      <c r="EI33" s="44">
        <v>1.9124481248399999E-3</v>
      </c>
      <c r="EJ33" s="44">
        <v>0</v>
      </c>
      <c r="EK33" s="44">
        <v>0</v>
      </c>
      <c r="EL33" s="44">
        <v>0</v>
      </c>
      <c r="EM33" s="44">
        <v>3.6174215019499998E-3</v>
      </c>
      <c r="EN33" s="44">
        <v>0</v>
      </c>
      <c r="EO33" s="44">
        <v>0</v>
      </c>
      <c r="EP33" s="44">
        <v>0</v>
      </c>
      <c r="EQ33" s="44">
        <v>0</v>
      </c>
      <c r="ER33" s="44">
        <v>0</v>
      </c>
      <c r="ES33" s="44">
        <v>0</v>
      </c>
      <c r="ET33" s="44">
        <v>2.9783621986299996E-3</v>
      </c>
      <c r="EU33" s="44">
        <v>6.9751058472299998E-4</v>
      </c>
      <c r="EV33" s="44">
        <v>2.8701542229500002E-3</v>
      </c>
      <c r="EW33" s="44">
        <v>3.27911857293E-3</v>
      </c>
      <c r="EX33" s="44">
        <v>1.0474165470900001E-3</v>
      </c>
      <c r="EY33" s="44">
        <v>5.0801133881300002E-3</v>
      </c>
      <c r="EZ33" s="44">
        <v>4.9462099666100002E-4</v>
      </c>
      <c r="FA33" s="44">
        <v>0</v>
      </c>
      <c r="FB33" s="44">
        <v>0</v>
      </c>
      <c r="FC33" s="44">
        <v>0</v>
      </c>
      <c r="FD33" s="44">
        <v>0</v>
      </c>
      <c r="FE33" s="44">
        <v>1.0705377310999999E-3</v>
      </c>
      <c r="FF33" s="44">
        <v>0</v>
      </c>
      <c r="FG33" s="44">
        <v>0</v>
      </c>
      <c r="FH33" s="44">
        <v>0</v>
      </c>
      <c r="FI33" s="44">
        <v>1.09349371241E-3</v>
      </c>
      <c r="FJ33" s="44">
        <v>1.1121243799899999E-3</v>
      </c>
      <c r="FK33" s="44">
        <v>2.6180394299500004E-2</v>
      </c>
      <c r="FL33" s="44">
        <v>1.19413678837E-2</v>
      </c>
      <c r="FM33" s="44">
        <v>5.2434535482500004E-3</v>
      </c>
      <c r="FN33" s="44">
        <v>0</v>
      </c>
      <c r="FO33" s="44">
        <v>0</v>
      </c>
      <c r="FP33" s="44">
        <v>0</v>
      </c>
      <c r="FQ33" s="44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4">
        <v>0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4">
        <v>0</v>
      </c>
      <c r="GJ33" s="44">
        <v>0</v>
      </c>
      <c r="GK33" s="44">
        <v>0</v>
      </c>
      <c r="GL33" s="44">
        <v>0</v>
      </c>
      <c r="GM33" s="44">
        <v>0</v>
      </c>
      <c r="GN33" s="44">
        <v>0</v>
      </c>
      <c r="GO33" s="44">
        <v>0</v>
      </c>
      <c r="GP33" s="44">
        <v>0</v>
      </c>
      <c r="GQ33" s="44">
        <v>0</v>
      </c>
      <c r="GR33" s="44">
        <v>0</v>
      </c>
      <c r="GS33" s="44">
        <v>0</v>
      </c>
      <c r="GT33" s="44">
        <v>0</v>
      </c>
      <c r="GU33" s="44">
        <v>0</v>
      </c>
      <c r="GV33" s="44">
        <v>0</v>
      </c>
      <c r="GW33" s="44">
        <v>0</v>
      </c>
      <c r="GX33" s="44">
        <v>7.07023572166E-4</v>
      </c>
      <c r="GY33" s="44">
        <v>0</v>
      </c>
      <c r="GZ33" s="44">
        <v>0</v>
      </c>
      <c r="HA33" s="44">
        <v>6.4162202046800002E-4</v>
      </c>
      <c r="HB33" s="44">
        <v>0</v>
      </c>
      <c r="HC33" s="44">
        <v>0</v>
      </c>
      <c r="HD33" s="44">
        <v>0</v>
      </c>
      <c r="HE33" s="44">
        <v>0</v>
      </c>
      <c r="HF33" s="44">
        <v>0</v>
      </c>
      <c r="HG33" s="44">
        <v>0</v>
      </c>
      <c r="HH33" s="44">
        <v>0</v>
      </c>
      <c r="HI33" s="44">
        <v>0</v>
      </c>
      <c r="HJ33" s="44">
        <v>6.8324212051000001E-4</v>
      </c>
      <c r="HK33" s="44">
        <v>0</v>
      </c>
      <c r="HL33" s="44">
        <v>0</v>
      </c>
      <c r="HM33" s="44">
        <v>0</v>
      </c>
    </row>
    <row r="34" spans="1:221" x14ac:dyDescent="0.3">
      <c r="A34" s="57" t="s">
        <v>635</v>
      </c>
      <c r="B34" s="44">
        <v>0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8.8756346078699999E-4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7.41883791323E-4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6.5055459779500004E-4</v>
      </c>
      <c r="AW34" s="44">
        <v>0</v>
      </c>
      <c r="AX34" s="44">
        <v>0</v>
      </c>
      <c r="AY34" s="44">
        <v>0</v>
      </c>
      <c r="AZ34" s="44">
        <v>3.0922989387199997E-4</v>
      </c>
      <c r="BA34" s="44">
        <v>0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4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4">
        <v>0</v>
      </c>
      <c r="BW34" s="44">
        <v>0</v>
      </c>
      <c r="BX34" s="44">
        <v>4.2294028083200005E-3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4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4">
        <v>0</v>
      </c>
      <c r="CO34" s="44">
        <v>0</v>
      </c>
      <c r="CP34" s="44">
        <v>9.9884134404099999E-4</v>
      </c>
      <c r="CQ34" s="44">
        <v>0</v>
      </c>
      <c r="CR34" s="44">
        <v>0</v>
      </c>
      <c r="CS34" s="44">
        <v>0</v>
      </c>
      <c r="CT34" s="44">
        <v>8.5365749554000005E-4</v>
      </c>
      <c r="CU34" s="44">
        <v>0</v>
      </c>
      <c r="CV34" s="44">
        <v>0</v>
      </c>
      <c r="CW34" s="44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4">
        <v>0</v>
      </c>
      <c r="DG34" s="44">
        <v>1.1404979413999999E-3</v>
      </c>
      <c r="DH34" s="44">
        <v>0</v>
      </c>
      <c r="DI34" s="47">
        <v>2.4473214067199998E-3</v>
      </c>
      <c r="DJ34" s="44">
        <v>0</v>
      </c>
      <c r="DK34" s="44">
        <v>0</v>
      </c>
      <c r="DL34" s="44">
        <v>0</v>
      </c>
      <c r="DM34" s="44">
        <v>1.27276661279E-3</v>
      </c>
      <c r="DN34" s="44">
        <v>0</v>
      </c>
      <c r="DO34" s="44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1.3821318000899999E-3</v>
      </c>
      <c r="DV34" s="44">
        <v>0</v>
      </c>
      <c r="DW34" s="44">
        <v>0</v>
      </c>
      <c r="DX34" s="44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1.21832358674E-3</v>
      </c>
      <c r="EE34" s="44">
        <v>0</v>
      </c>
      <c r="EF34" s="44">
        <v>0</v>
      </c>
      <c r="EG34" s="44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4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1.0474165470900001E-3</v>
      </c>
      <c r="EY34" s="44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1.39936468843E-3</v>
      </c>
      <c r="FE34" s="44">
        <v>0</v>
      </c>
      <c r="FF34" s="44">
        <v>0</v>
      </c>
      <c r="FG34" s="44">
        <v>0</v>
      </c>
      <c r="FH34" s="44">
        <v>0</v>
      </c>
      <c r="FI34" s="44">
        <v>0</v>
      </c>
      <c r="FJ34" s="44">
        <v>1.1121243799899999E-3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4">
        <v>0</v>
      </c>
      <c r="FR34" s="44">
        <v>0</v>
      </c>
      <c r="FS34" s="44">
        <v>2.3653523192299999E-3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4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6.9998600027999997E-4</v>
      </c>
      <c r="GF34" s="44">
        <v>0</v>
      </c>
      <c r="GG34" s="44">
        <v>0</v>
      </c>
      <c r="GH34" s="44">
        <v>0</v>
      </c>
      <c r="GI34" s="44">
        <v>0</v>
      </c>
      <c r="GJ34" s="44">
        <v>0</v>
      </c>
      <c r="GK34" s="44">
        <v>0</v>
      </c>
      <c r="GL34" s="44">
        <v>1.23851279384E-3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4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7.07023572166E-4</v>
      </c>
      <c r="GY34" s="44">
        <v>0</v>
      </c>
      <c r="GZ34" s="44">
        <v>0</v>
      </c>
      <c r="HA34" s="44">
        <v>0</v>
      </c>
      <c r="HB34" s="44">
        <v>0</v>
      </c>
      <c r="HC34" s="44">
        <v>0</v>
      </c>
      <c r="HD34" s="44">
        <v>0</v>
      </c>
      <c r="HE34" s="44">
        <v>0</v>
      </c>
      <c r="HF34" s="44">
        <v>0</v>
      </c>
      <c r="HG34" s="44">
        <v>0</v>
      </c>
      <c r="HH34" s="44">
        <v>0</v>
      </c>
      <c r="HI34" s="44">
        <v>0</v>
      </c>
      <c r="HJ34" s="44">
        <v>0</v>
      </c>
      <c r="HK34" s="44">
        <v>7.6029438598600001E-4</v>
      </c>
      <c r="HL34" s="44">
        <v>0</v>
      </c>
      <c r="HM34" s="44">
        <v>0</v>
      </c>
    </row>
    <row r="35" spans="1:221" x14ac:dyDescent="0.3">
      <c r="A35" s="57" t="s">
        <v>636</v>
      </c>
      <c r="B35" s="44">
        <v>0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4">
        <v>0</v>
      </c>
      <c r="L35" s="44">
        <v>0</v>
      </c>
      <c r="M35" s="44">
        <v>2.4183796856100002E-3</v>
      </c>
      <c r="N35" s="44">
        <v>8.2419167401600007E-4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4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3.5390713476799998E-3</v>
      </c>
      <c r="AB35" s="44">
        <v>0</v>
      </c>
      <c r="AC35" s="44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4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6.60720185002E-4</v>
      </c>
      <c r="BD35" s="44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4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4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4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3.5553027340299997E-3</v>
      </c>
      <c r="CN35" s="44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4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4">
        <v>0</v>
      </c>
      <c r="DG35" s="44">
        <v>0</v>
      </c>
      <c r="DH35" s="44">
        <v>0</v>
      </c>
      <c r="DI35" s="47">
        <v>0</v>
      </c>
      <c r="DJ35" s="44">
        <v>0</v>
      </c>
      <c r="DK35" s="44">
        <v>0</v>
      </c>
      <c r="DL35" s="44">
        <v>0</v>
      </c>
      <c r="DM35" s="44">
        <v>1.27276661279E-3</v>
      </c>
      <c r="DN35" s="44">
        <v>0</v>
      </c>
      <c r="DO35" s="44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4">
        <v>0</v>
      </c>
      <c r="DY35" s="44">
        <v>0</v>
      </c>
      <c r="DZ35" s="44">
        <v>5.95649376951E-4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4">
        <v>0</v>
      </c>
      <c r="EH35" s="44">
        <v>0</v>
      </c>
      <c r="EI35" s="44">
        <v>0</v>
      </c>
      <c r="EJ35" s="44">
        <v>1.20831319478E-3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4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2.7900423388899998E-3</v>
      </c>
      <c r="EV35" s="44">
        <v>0</v>
      </c>
      <c r="EW35" s="44">
        <v>0</v>
      </c>
      <c r="EX35" s="44">
        <v>2.0948330941699999E-3</v>
      </c>
      <c r="EY35" s="44">
        <v>0</v>
      </c>
      <c r="EZ35" s="44">
        <v>9.892419933230001E-4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4">
        <v>0</v>
      </c>
      <c r="FI35" s="44">
        <v>0</v>
      </c>
      <c r="FJ35" s="44">
        <v>0</v>
      </c>
      <c r="FK35" s="44">
        <v>0</v>
      </c>
      <c r="FL35" s="44">
        <v>2.9853419709199996E-3</v>
      </c>
      <c r="FM35" s="44">
        <v>3.1460721289499997E-3</v>
      </c>
      <c r="FN35" s="44">
        <v>0</v>
      </c>
      <c r="FO35" s="44">
        <v>0</v>
      </c>
      <c r="FP35" s="44">
        <v>0</v>
      </c>
      <c r="FQ35" s="44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2.3546032493500001E-3</v>
      </c>
      <c r="FX35" s="44">
        <v>0</v>
      </c>
      <c r="FY35" s="44">
        <v>0</v>
      </c>
      <c r="FZ35" s="44">
        <v>0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4">
        <v>0</v>
      </c>
      <c r="GJ35" s="44">
        <v>0</v>
      </c>
      <c r="GK35" s="44">
        <v>0</v>
      </c>
      <c r="GL35" s="44">
        <v>2.4770255876700002E-3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4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7.07023572166E-4</v>
      </c>
      <c r="GY35" s="44">
        <v>1.9671679666399999E-3</v>
      </c>
      <c r="GZ35" s="44">
        <v>1.5033863778199999E-3</v>
      </c>
      <c r="HA35" s="44">
        <v>0</v>
      </c>
      <c r="HB35" s="44">
        <v>1.1758066033300001E-3</v>
      </c>
      <c r="HC35" s="44">
        <v>0</v>
      </c>
      <c r="HD35" s="44">
        <v>0</v>
      </c>
      <c r="HE35" s="44">
        <v>0</v>
      </c>
      <c r="HF35" s="44">
        <v>0</v>
      </c>
      <c r="HG35" s="44">
        <v>0</v>
      </c>
      <c r="HH35" s="44">
        <v>0</v>
      </c>
      <c r="HI35" s="44">
        <v>0</v>
      </c>
      <c r="HJ35" s="44">
        <v>0</v>
      </c>
      <c r="HK35" s="44">
        <v>0</v>
      </c>
      <c r="HL35" s="44">
        <v>0</v>
      </c>
      <c r="HM35" s="44">
        <v>0</v>
      </c>
    </row>
    <row r="36" spans="1:221" x14ac:dyDescent="0.3">
      <c r="A36" s="58"/>
      <c r="DI36" s="48"/>
    </row>
    <row r="37" spans="1:221" x14ac:dyDescent="0.3">
      <c r="DI37" s="48"/>
    </row>
    <row r="38" spans="1:221" x14ac:dyDescent="0.3">
      <c r="DI38" s="48"/>
    </row>
    <row r="39" spans="1:221" x14ac:dyDescent="0.3">
      <c r="DI39" s="48"/>
    </row>
    <row r="40" spans="1:221" x14ac:dyDescent="0.3">
      <c r="DI40" s="48"/>
    </row>
    <row r="41" spans="1:221" x14ac:dyDescent="0.3">
      <c r="DI41" s="48"/>
    </row>
    <row r="42" spans="1:221" x14ac:dyDescent="0.3">
      <c r="DI42" s="48"/>
    </row>
    <row r="43" spans="1:221" x14ac:dyDescent="0.3">
      <c r="DI43" s="48"/>
    </row>
    <row r="44" spans="1:221" x14ac:dyDescent="0.3">
      <c r="DI44" s="48"/>
    </row>
    <row r="45" spans="1:221" x14ac:dyDescent="0.3">
      <c r="DI45" s="48"/>
    </row>
    <row r="46" spans="1:221" x14ac:dyDescent="0.3">
      <c r="DI46" s="48"/>
    </row>
    <row r="47" spans="1:221" x14ac:dyDescent="0.3">
      <c r="DI47" s="48"/>
    </row>
    <row r="48" spans="1:221" x14ac:dyDescent="0.3">
      <c r="DI48" s="48"/>
    </row>
    <row r="49" spans="113:113" x14ac:dyDescent="0.3">
      <c r="DI49" s="48"/>
    </row>
    <row r="50" spans="113:113" x14ac:dyDescent="0.3">
      <c r="DI50" s="48"/>
    </row>
    <row r="51" spans="113:113" x14ac:dyDescent="0.3">
      <c r="DI51" s="48"/>
    </row>
    <row r="52" spans="113:113" x14ac:dyDescent="0.3">
      <c r="DI52" s="48"/>
    </row>
    <row r="53" spans="113:113" x14ac:dyDescent="0.3">
      <c r="DI53" s="48"/>
    </row>
    <row r="54" spans="113:113" x14ac:dyDescent="0.3">
      <c r="DI54" s="48"/>
    </row>
    <row r="55" spans="113:113" x14ac:dyDescent="0.3">
      <c r="DI55" s="48"/>
    </row>
    <row r="56" spans="113:113" x14ac:dyDescent="0.3">
      <c r="DI56" s="48"/>
    </row>
    <row r="57" spans="113:113" x14ac:dyDescent="0.3">
      <c r="DI57" s="48"/>
    </row>
    <row r="58" spans="113:113" x14ac:dyDescent="0.3">
      <c r="DI58" s="48"/>
    </row>
    <row r="59" spans="113:113" x14ac:dyDescent="0.3">
      <c r="DI59" s="48"/>
    </row>
    <row r="60" spans="113:113" x14ac:dyDescent="0.3">
      <c r="DI60" s="48"/>
    </row>
    <row r="61" spans="113:113" x14ac:dyDescent="0.3">
      <c r="DI61" s="48"/>
    </row>
    <row r="62" spans="113:113" x14ac:dyDescent="0.3">
      <c r="DI62" s="48"/>
    </row>
    <row r="63" spans="113:113" x14ac:dyDescent="0.3">
      <c r="DI63" s="48"/>
    </row>
    <row r="64" spans="113:113" x14ac:dyDescent="0.3">
      <c r="DI64" s="48"/>
    </row>
    <row r="65" spans="113:113" x14ac:dyDescent="0.3">
      <c r="DI65" s="48"/>
    </row>
    <row r="66" spans="113:113" x14ac:dyDescent="0.3">
      <c r="DI66" s="48"/>
    </row>
    <row r="67" spans="113:113" x14ac:dyDescent="0.3">
      <c r="DI67" s="48"/>
    </row>
    <row r="68" spans="113:113" x14ac:dyDescent="0.3">
      <c r="DI68" s="48"/>
    </row>
    <row r="69" spans="113:113" x14ac:dyDescent="0.3">
      <c r="DI69" s="48"/>
    </row>
    <row r="70" spans="113:113" x14ac:dyDescent="0.3">
      <c r="DI70" s="48"/>
    </row>
    <row r="71" spans="113:113" x14ac:dyDescent="0.3">
      <c r="DI71" s="48"/>
    </row>
    <row r="72" spans="113:113" x14ac:dyDescent="0.3">
      <c r="DI72" s="48"/>
    </row>
    <row r="73" spans="113:113" x14ac:dyDescent="0.3">
      <c r="DI73" s="48"/>
    </row>
    <row r="74" spans="113:113" x14ac:dyDescent="0.3">
      <c r="DI74" s="48"/>
    </row>
    <row r="75" spans="113:113" x14ac:dyDescent="0.3">
      <c r="DI75" s="48"/>
    </row>
    <row r="76" spans="113:113" x14ac:dyDescent="0.3">
      <c r="DI76" s="48"/>
    </row>
    <row r="77" spans="113:113" x14ac:dyDescent="0.3">
      <c r="DI77" s="48"/>
    </row>
    <row r="78" spans="113:113" x14ac:dyDescent="0.3">
      <c r="DI78" s="48"/>
    </row>
    <row r="79" spans="113:113" x14ac:dyDescent="0.3">
      <c r="DI79" s="48"/>
    </row>
    <row r="80" spans="113:113" x14ac:dyDescent="0.3">
      <c r="DI80" s="48"/>
    </row>
    <row r="81" spans="113:113" x14ac:dyDescent="0.3">
      <c r="DI81" s="48"/>
    </row>
    <row r="82" spans="113:113" x14ac:dyDescent="0.3">
      <c r="DI82" s="48"/>
    </row>
    <row r="83" spans="113:113" x14ac:dyDescent="0.3">
      <c r="DI83" s="48"/>
    </row>
    <row r="84" spans="113:113" x14ac:dyDescent="0.3">
      <c r="DI84" s="48"/>
    </row>
    <row r="85" spans="113:113" x14ac:dyDescent="0.3">
      <c r="DI85" s="48"/>
    </row>
    <row r="86" spans="113:113" x14ac:dyDescent="0.3">
      <c r="DI86" s="48"/>
    </row>
    <row r="87" spans="113:113" x14ac:dyDescent="0.3">
      <c r="DI87" s="48"/>
    </row>
    <row r="88" spans="113:113" x14ac:dyDescent="0.3">
      <c r="DI88" s="48"/>
    </row>
    <row r="89" spans="113:113" x14ac:dyDescent="0.3">
      <c r="DI89" s="48"/>
    </row>
    <row r="90" spans="113:113" x14ac:dyDescent="0.3">
      <c r="DI90" s="48"/>
    </row>
    <row r="91" spans="113:113" x14ac:dyDescent="0.3">
      <c r="DI91" s="48"/>
    </row>
    <row r="92" spans="113:113" x14ac:dyDescent="0.3">
      <c r="DI92" s="48"/>
    </row>
    <row r="93" spans="113:113" x14ac:dyDescent="0.3">
      <c r="DI93" s="48"/>
    </row>
    <row r="94" spans="113:113" x14ac:dyDescent="0.3">
      <c r="DI94" s="48"/>
    </row>
    <row r="95" spans="113:113" x14ac:dyDescent="0.3">
      <c r="DI95" s="48"/>
    </row>
    <row r="96" spans="113:113" x14ac:dyDescent="0.3">
      <c r="DI96" s="48"/>
    </row>
    <row r="97" spans="113:113" x14ac:dyDescent="0.3">
      <c r="DI97" s="48"/>
    </row>
    <row r="98" spans="113:113" x14ac:dyDescent="0.3">
      <c r="DI98" s="48"/>
    </row>
    <row r="99" spans="113:113" x14ac:dyDescent="0.3">
      <c r="DI99" s="48"/>
    </row>
    <row r="100" spans="113:113" x14ac:dyDescent="0.3">
      <c r="DI100" s="48"/>
    </row>
    <row r="101" spans="113:113" x14ac:dyDescent="0.3">
      <c r="DI101" s="48"/>
    </row>
    <row r="102" spans="113:113" x14ac:dyDescent="0.3">
      <c r="DI102" s="48"/>
    </row>
    <row r="103" spans="113:113" x14ac:dyDescent="0.3">
      <c r="DI103" s="48"/>
    </row>
    <row r="104" spans="113:113" x14ac:dyDescent="0.3">
      <c r="DI104" s="48"/>
    </row>
    <row r="105" spans="113:113" x14ac:dyDescent="0.3">
      <c r="DI105" s="48"/>
    </row>
    <row r="106" spans="113:113" x14ac:dyDescent="0.3">
      <c r="DI106" s="48"/>
    </row>
    <row r="107" spans="113:113" x14ac:dyDescent="0.3">
      <c r="DI107" s="48"/>
    </row>
    <row r="108" spans="113:113" x14ac:dyDescent="0.3">
      <c r="DI108" s="48"/>
    </row>
    <row r="109" spans="113:113" x14ac:dyDescent="0.3">
      <c r="DI109" s="48"/>
    </row>
    <row r="110" spans="113:113" x14ac:dyDescent="0.3">
      <c r="DI110" s="48"/>
    </row>
    <row r="111" spans="113:113" x14ac:dyDescent="0.3">
      <c r="DI111" s="48"/>
    </row>
    <row r="112" spans="113:113" x14ac:dyDescent="0.3">
      <c r="DI112" s="48"/>
    </row>
    <row r="113" spans="113:113" x14ac:dyDescent="0.3">
      <c r="DI113" s="48"/>
    </row>
    <row r="114" spans="113:113" x14ac:dyDescent="0.3">
      <c r="DI114" s="48"/>
    </row>
    <row r="115" spans="113:113" x14ac:dyDescent="0.3">
      <c r="DI115" s="48"/>
    </row>
    <row r="116" spans="113:113" x14ac:dyDescent="0.3">
      <c r="DI116" s="48"/>
    </row>
    <row r="117" spans="113:113" x14ac:dyDescent="0.3">
      <c r="DI117" s="48"/>
    </row>
    <row r="118" spans="113:113" x14ac:dyDescent="0.3">
      <c r="DI118" s="48"/>
    </row>
    <row r="119" spans="113:113" x14ac:dyDescent="0.3">
      <c r="DI119" s="48"/>
    </row>
    <row r="120" spans="113:113" x14ac:dyDescent="0.3">
      <c r="DI120" s="48"/>
    </row>
    <row r="121" spans="113:113" x14ac:dyDescent="0.3">
      <c r="DI121" s="48"/>
    </row>
    <row r="122" spans="113:113" x14ac:dyDescent="0.3">
      <c r="DI122" s="48"/>
    </row>
    <row r="123" spans="113:113" x14ac:dyDescent="0.3">
      <c r="DI123" s="48"/>
    </row>
    <row r="124" spans="113:113" x14ac:dyDescent="0.3">
      <c r="DI124" s="48"/>
    </row>
    <row r="125" spans="113:113" x14ac:dyDescent="0.3">
      <c r="DI125" s="48"/>
    </row>
    <row r="126" spans="113:113" x14ac:dyDescent="0.3">
      <c r="DI126" s="48"/>
    </row>
    <row r="127" spans="113:113" x14ac:dyDescent="0.3">
      <c r="DI127" s="48"/>
    </row>
    <row r="128" spans="113:113" x14ac:dyDescent="0.3">
      <c r="DI128" s="48"/>
    </row>
    <row r="129" spans="113:113" x14ac:dyDescent="0.3">
      <c r="DI129" s="48"/>
    </row>
    <row r="130" spans="113:113" x14ac:dyDescent="0.3">
      <c r="DI130" s="48"/>
    </row>
    <row r="131" spans="113:113" x14ac:dyDescent="0.3">
      <c r="DI131" s="48"/>
    </row>
    <row r="132" spans="113:113" x14ac:dyDescent="0.3">
      <c r="DI132" s="48"/>
    </row>
    <row r="133" spans="113:113" x14ac:dyDescent="0.3">
      <c r="DI133" s="48"/>
    </row>
    <row r="134" spans="113:113" x14ac:dyDescent="0.3">
      <c r="DI134" s="48"/>
    </row>
    <row r="135" spans="113:113" x14ac:dyDescent="0.3">
      <c r="DI135" s="48"/>
    </row>
    <row r="136" spans="113:113" x14ac:dyDescent="0.3">
      <c r="DI136" s="48"/>
    </row>
    <row r="137" spans="113:113" x14ac:dyDescent="0.3">
      <c r="DI137" s="48"/>
    </row>
    <row r="138" spans="113:113" x14ac:dyDescent="0.3">
      <c r="DI138" s="48"/>
    </row>
    <row r="139" spans="113:113" x14ac:dyDescent="0.3">
      <c r="DI139" s="48"/>
    </row>
    <row r="140" spans="113:113" x14ac:dyDescent="0.3">
      <c r="DI140" s="48"/>
    </row>
    <row r="141" spans="113:113" x14ac:dyDescent="0.3">
      <c r="DI141" s="48"/>
    </row>
    <row r="142" spans="113:113" x14ac:dyDescent="0.3">
      <c r="DI142" s="48"/>
    </row>
    <row r="143" spans="113:113" x14ac:dyDescent="0.3">
      <c r="DI143" s="48"/>
    </row>
    <row r="144" spans="113:113" x14ac:dyDescent="0.3">
      <c r="DI144" s="48"/>
    </row>
    <row r="145" spans="113:113" x14ac:dyDescent="0.3">
      <c r="DI145" s="48"/>
    </row>
    <row r="146" spans="113:113" x14ac:dyDescent="0.3">
      <c r="DI146" s="48"/>
    </row>
    <row r="147" spans="113:113" x14ac:dyDescent="0.3">
      <c r="DI147" s="48"/>
    </row>
    <row r="148" spans="113:113" x14ac:dyDescent="0.3">
      <c r="DI148" s="48"/>
    </row>
    <row r="149" spans="113:113" x14ac:dyDescent="0.3">
      <c r="DI149" s="48"/>
    </row>
    <row r="150" spans="113:113" x14ac:dyDescent="0.3">
      <c r="DI150" s="48"/>
    </row>
    <row r="151" spans="113:113" x14ac:dyDescent="0.3">
      <c r="DI151" s="48"/>
    </row>
    <row r="152" spans="113:113" x14ac:dyDescent="0.3">
      <c r="DI152" s="48"/>
    </row>
    <row r="153" spans="113:113" x14ac:dyDescent="0.3">
      <c r="DI153" s="48"/>
    </row>
    <row r="154" spans="113:113" x14ac:dyDescent="0.3">
      <c r="DI154" s="48"/>
    </row>
    <row r="155" spans="113:113" x14ac:dyDescent="0.3">
      <c r="DI155" s="48"/>
    </row>
    <row r="156" spans="113:113" x14ac:dyDescent="0.3">
      <c r="DI156" s="48"/>
    </row>
    <row r="157" spans="113:113" x14ac:dyDescent="0.3">
      <c r="DI157" s="48"/>
    </row>
    <row r="158" spans="113:113" x14ac:dyDescent="0.3">
      <c r="DI158" s="48"/>
    </row>
    <row r="159" spans="113:113" x14ac:dyDescent="0.3">
      <c r="DI159" s="48"/>
    </row>
    <row r="160" spans="113:113" x14ac:dyDescent="0.3">
      <c r="DI160" s="48"/>
    </row>
    <row r="161" spans="113:113" x14ac:dyDescent="0.3">
      <c r="DI161" s="48"/>
    </row>
    <row r="162" spans="113:113" x14ac:dyDescent="0.3">
      <c r="DI162" s="48"/>
    </row>
    <row r="163" spans="113:113" x14ac:dyDescent="0.3">
      <c r="DI163" s="48"/>
    </row>
    <row r="164" spans="113:113" x14ac:dyDescent="0.3">
      <c r="DI164" s="48"/>
    </row>
    <row r="165" spans="113:113" x14ac:dyDescent="0.3">
      <c r="DI165" s="48"/>
    </row>
    <row r="166" spans="113:113" x14ac:dyDescent="0.3">
      <c r="DI166" s="48"/>
    </row>
    <row r="167" spans="113:113" x14ac:dyDescent="0.3">
      <c r="DI167" s="48"/>
    </row>
    <row r="168" spans="113:113" x14ac:dyDescent="0.3">
      <c r="DI168" s="48"/>
    </row>
    <row r="169" spans="113:113" x14ac:dyDescent="0.3">
      <c r="DI169" s="48"/>
    </row>
    <row r="170" spans="113:113" x14ac:dyDescent="0.3">
      <c r="DI170" s="48"/>
    </row>
    <row r="171" spans="113:113" x14ac:dyDescent="0.3">
      <c r="DI171" s="48"/>
    </row>
    <row r="172" spans="113:113" x14ac:dyDescent="0.3">
      <c r="DI172" s="48"/>
    </row>
    <row r="173" spans="113:113" x14ac:dyDescent="0.3">
      <c r="DI173" s="48"/>
    </row>
    <row r="174" spans="113:113" x14ac:dyDescent="0.3">
      <c r="DI174" s="48"/>
    </row>
    <row r="175" spans="113:113" x14ac:dyDescent="0.3">
      <c r="DI175" s="48"/>
    </row>
    <row r="176" spans="113:113" x14ac:dyDescent="0.3">
      <c r="DI176" s="48"/>
    </row>
    <row r="177" spans="113:113" x14ac:dyDescent="0.3">
      <c r="DI177" s="48"/>
    </row>
    <row r="178" spans="113:113" x14ac:dyDescent="0.3">
      <c r="DI178" s="48"/>
    </row>
    <row r="179" spans="113:113" x14ac:dyDescent="0.3">
      <c r="DI179" s="48"/>
    </row>
    <row r="180" spans="113:113" x14ac:dyDescent="0.3">
      <c r="DI180" s="48"/>
    </row>
    <row r="181" spans="113:113" x14ac:dyDescent="0.3">
      <c r="DI181" s="48"/>
    </row>
    <row r="182" spans="113:113" x14ac:dyDescent="0.3">
      <c r="DI182" s="48"/>
    </row>
    <row r="183" spans="113:113" x14ac:dyDescent="0.3">
      <c r="DI183" s="48"/>
    </row>
    <row r="184" spans="113:113" x14ac:dyDescent="0.3">
      <c r="DI184" s="48"/>
    </row>
    <row r="185" spans="113:113" x14ac:dyDescent="0.3">
      <c r="DI185" s="48"/>
    </row>
    <row r="186" spans="113:113" x14ac:dyDescent="0.3">
      <c r="DI186" s="48"/>
    </row>
    <row r="187" spans="113:113" x14ac:dyDescent="0.3">
      <c r="DI187" s="48"/>
    </row>
    <row r="188" spans="113:113" x14ac:dyDescent="0.3">
      <c r="DI188" s="48"/>
    </row>
    <row r="189" spans="113:113" x14ac:dyDescent="0.3">
      <c r="DI189" s="48"/>
    </row>
    <row r="190" spans="113:113" x14ac:dyDescent="0.3">
      <c r="DI190" s="48"/>
    </row>
    <row r="191" spans="113:113" x14ac:dyDescent="0.3">
      <c r="DI191" s="48"/>
    </row>
    <row r="192" spans="113:113" x14ac:dyDescent="0.3">
      <c r="DI192" s="48"/>
    </row>
    <row r="193" spans="113:113" x14ac:dyDescent="0.3">
      <c r="DI193" s="48"/>
    </row>
    <row r="194" spans="113:113" x14ac:dyDescent="0.3">
      <c r="DI194" s="48"/>
    </row>
    <row r="195" spans="113:113" x14ac:dyDescent="0.3">
      <c r="DI195" s="48"/>
    </row>
    <row r="196" spans="113:113" x14ac:dyDescent="0.3">
      <c r="DI196" s="48"/>
    </row>
    <row r="197" spans="113:113" x14ac:dyDescent="0.3">
      <c r="DI197" s="48"/>
    </row>
    <row r="198" spans="113:113" x14ac:dyDescent="0.3">
      <c r="DI198" s="48"/>
    </row>
    <row r="199" spans="113:113" x14ac:dyDescent="0.3">
      <c r="DI199" s="48"/>
    </row>
    <row r="200" spans="113:113" x14ac:dyDescent="0.3">
      <c r="DI200" s="48"/>
    </row>
    <row r="201" spans="113:113" x14ac:dyDescent="0.3">
      <c r="DI201" s="48"/>
    </row>
    <row r="202" spans="113:113" x14ac:dyDescent="0.3">
      <c r="DI202" s="48"/>
    </row>
    <row r="203" spans="113:113" x14ac:dyDescent="0.3">
      <c r="DI203" s="48"/>
    </row>
    <row r="204" spans="113:113" x14ac:dyDescent="0.3">
      <c r="DI204" s="48"/>
    </row>
    <row r="205" spans="113:113" x14ac:dyDescent="0.3">
      <c r="DI205" s="48"/>
    </row>
    <row r="206" spans="113:113" x14ac:dyDescent="0.3">
      <c r="DI206" s="48"/>
    </row>
    <row r="207" spans="113:113" x14ac:dyDescent="0.3">
      <c r="DI207" s="48"/>
    </row>
    <row r="208" spans="113:113" x14ac:dyDescent="0.3">
      <c r="DI208" s="48"/>
    </row>
    <row r="209" spans="113:113" x14ac:dyDescent="0.3">
      <c r="DI209" s="48"/>
    </row>
    <row r="210" spans="113:113" x14ac:dyDescent="0.3">
      <c r="DI210" s="48"/>
    </row>
    <row r="211" spans="113:113" x14ac:dyDescent="0.3">
      <c r="DI211" s="48"/>
    </row>
    <row r="212" spans="113:113" x14ac:dyDescent="0.3">
      <c r="DI212" s="48"/>
    </row>
    <row r="213" spans="113:113" x14ac:dyDescent="0.3">
      <c r="DI213" s="48"/>
    </row>
    <row r="214" spans="113:113" x14ac:dyDescent="0.3">
      <c r="DI214" s="48"/>
    </row>
    <row r="215" spans="113:113" x14ac:dyDescent="0.3">
      <c r="DI215" s="48"/>
    </row>
    <row r="216" spans="113:113" x14ac:dyDescent="0.3">
      <c r="DI216" s="48"/>
    </row>
    <row r="217" spans="113:113" x14ac:dyDescent="0.3">
      <c r="DI217" s="48"/>
    </row>
    <row r="218" spans="113:113" x14ac:dyDescent="0.3">
      <c r="DI218" s="48"/>
    </row>
    <row r="219" spans="113:113" x14ac:dyDescent="0.3">
      <c r="DI219" s="48"/>
    </row>
    <row r="220" spans="113:113" x14ac:dyDescent="0.3">
      <c r="DI220" s="48"/>
    </row>
    <row r="221" spans="113:113" x14ac:dyDescent="0.3">
      <c r="DI221" s="48"/>
    </row>
  </sheetData>
  <conditionalFormatting sqref="B3:HM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</vt:lpstr>
      <vt:lpstr>S.1 brGDGTs SPM</vt:lpstr>
      <vt:lpstr>S.2 brGDGTs sediment trap</vt:lpstr>
      <vt:lpstr>S.3 brGDGTs soil</vt:lpstr>
      <vt:lpstr>S.4 brGDGTs sediment</vt:lpstr>
      <vt:lpstr>S.5 16S rRNA L3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Loes van Bree</dc:creator>
  <cp:lastModifiedBy>Baxter, A.J. (Allix)</cp:lastModifiedBy>
  <cp:lastPrinted>2019-02-05T18:38:36Z</cp:lastPrinted>
  <dcterms:created xsi:type="dcterms:W3CDTF">2018-12-19T11:00:08Z</dcterms:created>
  <dcterms:modified xsi:type="dcterms:W3CDTF">2020-07-24T09:10:10Z</dcterms:modified>
</cp:coreProperties>
</file>